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lderma-my.sharepoint.com/personal/jessica_li_mygalderma_com/Documents/Desktop/"/>
    </mc:Choice>
  </mc:AlternateContent>
  <xr:revisionPtr revIDLastSave="6" documentId="8_{42C5830C-1070-4BC7-884D-6586EAAB5B7D}" xr6:coauthVersionLast="47" xr6:coauthVersionMax="47" xr10:uidLastSave="{49C5EEE4-9478-41DB-AE8E-0FEB6EE7B27E}"/>
  <bookViews>
    <workbookView xWindow="28680" yWindow="-2070" windowWidth="29040" windowHeight="15840" xr2:uid="{3A05B4CF-9262-4E9D-96B5-0E52658362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P16" i="1"/>
  <c r="O16" i="1"/>
  <c r="Y15" i="1"/>
  <c r="X15" i="1"/>
  <c r="V15" i="1"/>
  <c r="Q15" i="1"/>
  <c r="Y14" i="1"/>
  <c r="X14" i="1"/>
  <c r="V14" i="1"/>
  <c r="Q14" i="1"/>
  <c r="Y13" i="1"/>
  <c r="X13" i="1"/>
  <c r="V13" i="1"/>
  <c r="Q13" i="1"/>
  <c r="Y12" i="1"/>
  <c r="X12" i="1"/>
  <c r="V12" i="1"/>
  <c r="Q12" i="1"/>
  <c r="Y11" i="1"/>
  <c r="X11" i="1"/>
  <c r="V11" i="1"/>
  <c r="Q11" i="1"/>
  <c r="Q16" i="1" l="1"/>
  <c r="X16" i="1"/>
  <c r="Y16" i="1"/>
  <c r="Z13" i="1"/>
  <c r="Z12" i="1"/>
  <c r="V16" i="1"/>
  <c r="Z16" i="1" s="1"/>
  <c r="Z11" i="1"/>
  <c r="Z15" i="1"/>
  <c r="Z14" i="1"/>
  <c r="AA11" i="1" l="1"/>
  <c r="AA15" i="1"/>
  <c r="AA13" i="1"/>
  <c r="AA14" i="1"/>
  <c r="AA12" i="1"/>
  <c r="AA16" i="1" l="1"/>
</calcChain>
</file>

<file path=xl/sharedStrings.xml><?xml version="1.0" encoding="utf-8"?>
<sst xmlns="http://schemas.openxmlformats.org/spreadsheetml/2006/main" count="19" uniqueCount="19">
  <si>
    <t>2021 May</t>
  </si>
  <si>
    <t>2022 May</t>
  </si>
  <si>
    <t>Customer</t>
  </si>
  <si>
    <t>Brand1 YTD 21</t>
  </si>
  <si>
    <t>Brand2 YTD 21</t>
  </si>
  <si>
    <t>T. YTD 21</t>
  </si>
  <si>
    <t>Brand1</t>
  </si>
  <si>
    <t>Brand 2</t>
  </si>
  <si>
    <t>T. YTD 22</t>
  </si>
  <si>
    <t xml:space="preserve">Brand1 Grth </t>
  </si>
  <si>
    <t>Brand2 Grth</t>
  </si>
  <si>
    <t xml:space="preserve">T.Grth </t>
  </si>
  <si>
    <t xml:space="preserve">T.Contri % </t>
  </si>
  <si>
    <t>TC1</t>
  </si>
  <si>
    <t>TC2</t>
  </si>
  <si>
    <t>TC3</t>
  </si>
  <si>
    <t>TC4</t>
  </si>
  <si>
    <t>TC5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</si>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</sst>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9" fontId="2" fillId="0" borderId="3" xfId="2" applyFont="1" applyBorder="1" applyAlignment="1">
      <alignment horizontal="center" wrapText="1"/>
    </xf>
    <xf numFmtId="164" fontId="0" fillId="0" borderId="1" xfId="1" applyNumberFormat="1" applyFont="1" applyBorder="1"/>
    <xf numFmtId="164" fontId="0" fillId="2" borderId="0" xfId="1" applyNumberFormat="1" applyFont="1" applyFill="1"/>
    <xf numFmtId="9" fontId="0" fillId="0" borderId="1" xfId="2" applyFont="1" applyBorder="1"/>
    <xf numFmtId="9" fontId="0" fillId="0" borderId="1" xfId="2" applyFont="1" applyBorder="1" applyAlignment="1">
      <alignment horizontal="center"/>
    </xf>
    <xf numFmtId="0" fontId="2" fillId="3" borderId="4" xfId="0" applyFont="1" applyFill="1" applyBorder="1" applyAlignment="1">
      <alignment wrapText="1"/>
    </xf>
    <xf numFmtId="164" fontId="2" fillId="0" borderId="1" xfId="1" applyNumberFormat="1" applyFont="1" applyBorder="1"/>
    <xf numFmtId="164" fontId="2" fillId="2" borderId="0" xfId="1" applyNumberFormat="1" applyFont="1" applyFill="1"/>
    <xf numFmtId="9" fontId="2" fillId="0" borderId="1" xfId="2" applyFont="1" applyBorder="1"/>
    <xf numFmtId="9" fontId="2" fillId="0" borderId="1" xfId="2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12</xdr:row>
      <xdr:rowOff>152400</xdr:rowOff>
    </xdr:from>
    <xdr:to>
      <xdr:col>13</xdr:col>
      <xdr:colOff>19050</xdr:colOff>
      <xdr:row>13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F2C7B84-8A03-4C0E-A2AC-519C8B25A8B1}"/>
            </a:ext>
          </a:extLst>
        </xdr:cNvPr>
        <xdr:cNvCxnSpPr/>
      </xdr:nvCxnSpPr>
      <xdr:spPr>
        <a:xfrm flipV="1">
          <a:off x="4591050" y="2514600"/>
          <a:ext cx="21336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76199</xdr:colOff>
      <xdr:row>5</xdr:row>
      <xdr:rowOff>152400</xdr:rowOff>
    </xdr:from>
    <xdr:to>
      <xdr:col>11</xdr:col>
      <xdr:colOff>595582</xdr:colOff>
      <xdr:row>21</xdr:row>
      <xdr:rowOff>133508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379B08-EE88-4226-B636-3B405D969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1081668"/>
          <a:ext cx="5232245" cy="314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A652-EC44-4788-AAD3-86D16BB2F81F}">
  <dimension ref="G9:AA16"/>
  <sheetViews>
    <sheetView tabSelected="1" topLeftCell="B1" zoomScale="82" zoomScaleNormal="82" workbookViewId="0">
      <selection activeCell="O18" sqref="O18"/>
    </sheetView>
  </sheetViews>
  <sheetFormatPr defaultRowHeight="14.5" x14ac:dyDescent="0.35"/>
  <cols>
    <col min="6" max="6" width="7" customWidth="1"/>
    <col min="7" max="7" width="0.6328125" hidden="1" customWidth="1"/>
    <col min="8" max="8" width="1.08984375" hidden="1" customWidth="1"/>
    <col min="9" max="9" width="8.7265625" hidden="1" customWidth="1"/>
    <col min="10" max="13" width="8.7265625" customWidth="1"/>
    <col min="15" max="17" width="9.6328125" bestFit="1" customWidth="1"/>
    <col min="18" max="18" width="0.6328125" customWidth="1"/>
    <col min="19" max="19" width="8.7265625" hidden="1" customWidth="1"/>
    <col min="20" max="22" width="9.6328125" bestFit="1" customWidth="1"/>
    <col min="23" max="23" width="0.90625" customWidth="1"/>
  </cols>
  <sheetData>
    <row r="9" spans="14:27" x14ac:dyDescent="0.35">
      <c r="N9" s="1"/>
      <c r="O9" s="16" t="s">
        <v>0</v>
      </c>
      <c r="P9" s="16"/>
      <c r="Q9" s="16"/>
      <c r="R9" s="2"/>
      <c r="S9" s="2"/>
      <c r="T9" s="17" t="s">
        <v>1</v>
      </c>
      <c r="U9" s="17"/>
      <c r="V9" s="17"/>
      <c r="W9" s="2"/>
      <c r="X9" s="18"/>
      <c r="Y9" s="18"/>
      <c r="Z9" s="18"/>
      <c r="AA9" s="18"/>
    </row>
    <row r="10" spans="14:27" ht="29" x14ac:dyDescent="0.35">
      <c r="N10" s="3" t="s">
        <v>2</v>
      </c>
      <c r="O10" s="4" t="s">
        <v>3</v>
      </c>
      <c r="P10" s="4" t="s">
        <v>4</v>
      </c>
      <c r="Q10" s="4" t="s">
        <v>5</v>
      </c>
      <c r="R10" s="2"/>
      <c r="S10" s="2"/>
      <c r="T10" s="4" t="s">
        <v>6</v>
      </c>
      <c r="U10" s="4" t="s">
        <v>7</v>
      </c>
      <c r="V10" s="4" t="s">
        <v>8</v>
      </c>
      <c r="W10" s="2"/>
      <c r="X10" s="5" t="s">
        <v>9</v>
      </c>
      <c r="Y10" s="6" t="s">
        <v>10</v>
      </c>
      <c r="Z10" s="5" t="s">
        <v>11</v>
      </c>
      <c r="AA10" s="5" t="s">
        <v>12</v>
      </c>
    </row>
    <row r="11" spans="14:27" x14ac:dyDescent="0.35">
      <c r="N11" s="3" t="s">
        <v>13</v>
      </c>
      <c r="O11" s="7">
        <v>7000</v>
      </c>
      <c r="P11" s="7">
        <v>8</v>
      </c>
      <c r="Q11" s="7">
        <f>SUM(O11:P11)</f>
        <v>7008</v>
      </c>
      <c r="R11" s="8"/>
      <c r="S11" s="8"/>
      <c r="T11" s="7">
        <v>8000</v>
      </c>
      <c r="U11" s="7">
        <v>20349.39</v>
      </c>
      <c r="V11" s="7">
        <f t="shared" ref="V11:V15" si="0">SUM(T11:U11)</f>
        <v>28349.39</v>
      </c>
      <c r="W11" s="8"/>
      <c r="X11" s="9">
        <f>IFERROR((T11-O11)/O11,"")</f>
        <v>0.14285714285714285</v>
      </c>
      <c r="Y11" s="9">
        <f>IFERROR(U11/P11-1,"")</f>
        <v>2542.6737499999999</v>
      </c>
      <c r="Z11" s="10">
        <f t="shared" ref="Z11:Z15" si="1">IFERROR(V11/Q11-1,"")</f>
        <v>3.0452896689497715</v>
      </c>
      <c r="AA11" s="10">
        <f>V11/$V$16</f>
        <v>0.1250510525841948</v>
      </c>
    </row>
    <row r="12" spans="14:27" x14ac:dyDescent="0.35">
      <c r="N12" s="3" t="s">
        <v>14</v>
      </c>
      <c r="O12" s="7">
        <v>750</v>
      </c>
      <c r="P12" s="7">
        <v>21627.5</v>
      </c>
      <c r="Q12" s="7">
        <f t="shared" ref="Q12:Q15" si="2">SUM(O12:P12)</f>
        <v>22377.5</v>
      </c>
      <c r="R12" s="8"/>
      <c r="S12" s="8"/>
      <c r="T12" s="7">
        <v>8000</v>
      </c>
      <c r="U12" s="7">
        <v>45614.239999999998</v>
      </c>
      <c r="V12" s="7">
        <f t="shared" si="0"/>
        <v>53614.239999999998</v>
      </c>
      <c r="W12" s="8"/>
      <c r="X12" s="9">
        <f t="shared" ref="X12:X15" si="3">IFERROR((T12-O12)/O12,"")</f>
        <v>9.6666666666666661</v>
      </c>
      <c r="Y12" s="9">
        <f t="shared" ref="Y12:Y15" si="4">IFERROR(U12/P12-1,"")</f>
        <v>1.109085192463299</v>
      </c>
      <c r="Z12" s="10">
        <f t="shared" si="1"/>
        <v>1.3958994525751311</v>
      </c>
      <c r="AA12" s="10">
        <f>V12/$V$16</f>
        <v>0.23649599322954182</v>
      </c>
    </row>
    <row r="13" spans="14:27" x14ac:dyDescent="0.35">
      <c r="N13" s="3" t="s">
        <v>15</v>
      </c>
      <c r="O13" s="7">
        <v>657</v>
      </c>
      <c r="P13" s="7">
        <v>24933.5</v>
      </c>
      <c r="Q13" s="7">
        <f t="shared" si="2"/>
        <v>25590.5</v>
      </c>
      <c r="R13" s="8"/>
      <c r="S13" s="8"/>
      <c r="T13" s="7">
        <v>8000</v>
      </c>
      <c r="U13" s="7">
        <v>23340.939999999995</v>
      </c>
      <c r="V13" s="7">
        <f t="shared" si="0"/>
        <v>31340.939999999995</v>
      </c>
      <c r="W13" s="8"/>
      <c r="X13" s="9">
        <f t="shared" si="3"/>
        <v>11.176560121765601</v>
      </c>
      <c r="Y13" s="9">
        <f t="shared" si="4"/>
        <v>-6.3872300318848385E-2</v>
      </c>
      <c r="Z13" s="10">
        <f t="shared" si="1"/>
        <v>0.22470995095836321</v>
      </c>
      <c r="AA13" s="10">
        <f>V13/$V$16</f>
        <v>0.13824697942277042</v>
      </c>
    </row>
    <row r="14" spans="14:27" x14ac:dyDescent="0.35">
      <c r="N14" s="3" t="s">
        <v>16</v>
      </c>
      <c r="O14" s="7">
        <v>7000</v>
      </c>
      <c r="P14" s="7">
        <v>33352</v>
      </c>
      <c r="Q14" s="7">
        <f t="shared" si="2"/>
        <v>40352</v>
      </c>
      <c r="R14" s="8"/>
      <c r="S14" s="8"/>
      <c r="T14" s="7">
        <v>8000</v>
      </c>
      <c r="U14" s="7">
        <v>42441.799999999988</v>
      </c>
      <c r="V14" s="7">
        <f t="shared" si="0"/>
        <v>50441.799999999988</v>
      </c>
      <c r="W14" s="8"/>
      <c r="X14" s="9">
        <f t="shared" si="3"/>
        <v>0.14285714285714285</v>
      </c>
      <c r="Y14" s="9">
        <f t="shared" si="4"/>
        <v>0.2725413768289755</v>
      </c>
      <c r="Z14" s="10">
        <f t="shared" si="1"/>
        <v>0.25004460745440094</v>
      </c>
      <c r="AA14" s="10">
        <f>V14/$V$16</f>
        <v>0.22250214852035391</v>
      </c>
    </row>
    <row r="15" spans="14:27" x14ac:dyDescent="0.35">
      <c r="N15" s="3" t="s">
        <v>17</v>
      </c>
      <c r="O15" s="7">
        <v>8000</v>
      </c>
      <c r="P15" s="7">
        <v>36903.550000000003</v>
      </c>
      <c r="Q15" s="7">
        <f t="shared" si="2"/>
        <v>44903.55</v>
      </c>
      <c r="R15" s="8"/>
      <c r="S15" s="8"/>
      <c r="T15" s="7">
        <v>8000</v>
      </c>
      <c r="U15" s="7">
        <v>54956.160000000003</v>
      </c>
      <c r="V15" s="7">
        <f t="shared" si="0"/>
        <v>62956.160000000003</v>
      </c>
      <c r="W15" s="8"/>
      <c r="X15" s="9">
        <f t="shared" si="3"/>
        <v>0</v>
      </c>
      <c r="Y15" s="9">
        <f t="shared" si="4"/>
        <v>0.48918356093112991</v>
      </c>
      <c r="Z15" s="10">
        <f t="shared" si="1"/>
        <v>0.40203079711960421</v>
      </c>
      <c r="AA15" s="10">
        <f>V15/$V$16</f>
        <v>0.277703826243139</v>
      </c>
    </row>
    <row r="16" spans="14:27" x14ac:dyDescent="0.35">
      <c r="N16" s="11" t="s">
        <v>18</v>
      </c>
      <c r="O16" s="12">
        <f>SUM(O11:O15)</f>
        <v>23407</v>
      </c>
      <c r="P16" s="12">
        <f>SUM(P11:P15)</f>
        <v>116824.55</v>
      </c>
      <c r="Q16" s="12">
        <f>SUM(Q11:Q15)</f>
        <v>140231.54999999999</v>
      </c>
      <c r="R16" s="13"/>
      <c r="S16" s="13"/>
      <c r="T16" s="12">
        <f>SUM(T11:T15)</f>
        <v>40000</v>
      </c>
      <c r="U16" s="12">
        <f>SUM(U11:U15)</f>
        <v>186702.53</v>
      </c>
      <c r="V16" s="12">
        <f>SUM(V11:V15)</f>
        <v>226702.53</v>
      </c>
      <c r="W16" s="2"/>
      <c r="X16" s="14">
        <f>IFERROR((T16-O16)/O16,"")</f>
        <v>0.7088905028410305</v>
      </c>
      <c r="Y16" s="14">
        <f>IFERROR(U16/P16-1,"")</f>
        <v>0.59814465367082503</v>
      </c>
      <c r="Z16" s="15">
        <f>IFERROR(V16/Q16-1,"")</f>
        <v>0.61662999517583605</v>
      </c>
      <c r="AA16" s="15">
        <f>SUM(AA11:AA15)</f>
        <v>1</v>
      </c>
    </row>
  </sheetData>
  <mergeCells count="3">
    <mergeCell ref="O9:Q9"/>
    <mergeCell ref="T9:V9"/>
    <mergeCell ref="X9:AA9"/>
  </mergeCells>
  <conditionalFormatting sqref="X9:X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{00B8C3F7-AF08-49B6-8C2C-5CC8EAF6322F}</x14:id>
        </ext>
      </extLst>
    </cfRule>
    <cfRule type="colorScale" priority="2">
      <colorScale>
        <cfvo type="min"/>
        <cfvo type="max"/>
        <color rgb="FFFFEF9C"/>
        <color rgb="FF63BE7B"/>
      </colorScale>
    </cfRule>
  </conditionalFormatting>
  <conditionalFormatting sqref="Y10:Y1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{49DF7859-43A1-4378-8386-287F7D03B08E}</x14:id>
        </ext>
      </extLst>
    </cfRule>
  </conditionalFormatting>
  <conditionalFormatting sqref="Z10:Z1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{E184F3B6-B219-4628-94B6-34F7D47247BE}</x14:id>
        </ext>
      </extLst>
    </cfRule>
  </conditionalFormatting>
  <conditionalFormatting sqref="X11:X1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{8139D0FD-E6B5-4CB1-84D1-575A266F37A0}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B8C3F7-AF08-49B6-8C2C-5CC8EAF632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X9:X10</xm:sqref>
        </x14:conditionalFormatting>
        <x14:conditionalFormatting xmlns:xm="http://schemas.microsoft.com/office/excel/2006/main">
          <x14:cfRule type="dataBar" id="{49DF7859-43A1-4378-8386-287F7D03B0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Y10:Y16</xm:sqref>
        </x14:conditionalFormatting>
        <x14:conditionalFormatting xmlns:xm="http://schemas.microsoft.com/office/excel/2006/main">
          <x14:cfRule type="dataBar" id="{E184F3B6-B219-4628-94B6-34F7D47247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Z10:Z16</xm:sqref>
        </x14:conditionalFormatting>
        <x14:conditionalFormatting xmlns:xm="http://schemas.microsoft.com/office/excel/2006/main">
          <x14:cfRule type="dataBar" id="{8139D0FD-E6B5-4CB1-84D1-575A266F37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X11:X16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Jessica</dc:creator>
  <cp:lastModifiedBy>LI Jessica</cp:lastModifiedBy>
  <dcterms:created xsi:type="dcterms:W3CDTF">2022-06-12T06:10:49Z</dcterms:created>
  <dcterms:modified xsi:type="dcterms:W3CDTF">2022-06-12T07:00:57Z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850034-2b49-43dd-8ae1-3cd81853c3b9_Enabled">
    <vt:lpwstr>true</vt:lpwstr>
  </property>
  <property fmtid="{D5CDD505-2E9C-101B-9397-08002B2CF9AE}" pid="3" name="MSIP_Label_e7850034-2b49-43dd-8ae1-3cd81853c3b9_SetDate">
    <vt:lpwstr>2022-06-12T06:39:22Z</vt:lpwstr>
  </property>
  <property fmtid="{D5CDD505-2E9C-101B-9397-08002B2CF9AE}" pid="4" name="MSIP_Label_e7850034-2b49-43dd-8ae1-3cd81853c3b9_Method">
    <vt:lpwstr>Privileged</vt:lpwstr>
  </property>
  <property fmtid="{D5CDD505-2E9C-101B-9397-08002B2CF9AE}" pid="5" name="MSIP_Label_e7850034-2b49-43dd-8ae1-3cd81853c3b9_Name">
    <vt:lpwstr>General Use</vt:lpwstr>
  </property>
  <property fmtid="{D5CDD505-2E9C-101B-9397-08002B2CF9AE}" pid="6" name="MSIP_Label_e7850034-2b49-43dd-8ae1-3cd81853c3b9_SiteId">
    <vt:lpwstr>97c2d53f-39c0-4201-9dce-14fe95f05da6</vt:lpwstr>
  </property>
  <property fmtid="{D5CDD505-2E9C-101B-9397-08002B2CF9AE}" pid="7" name="MSIP_Label_e7850034-2b49-43dd-8ae1-3cd81853c3b9_ActionId">
    <vt:lpwstr>9e34113f-a364-4abb-9341-0615fd48fd9d</vt:lpwstr>
  </property>
  <property fmtid="{D5CDD505-2E9C-101B-9397-08002B2CF9AE}" pid="8" name="MSIP_Label_e7850034-2b49-43dd-8ae1-3cd81853c3b9_ContentBits">
    <vt:lpwstr>0</vt:lpwstr>
  </property>
</Properties>
</file>