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lourdes\Desktop\"/>
    </mc:Choice>
  </mc:AlternateContent>
  <xr:revisionPtr revIDLastSave="0" documentId="8_{6DC81101-0366-4F53-9650-354270B506FC}" xr6:coauthVersionLast="47" xr6:coauthVersionMax="47" xr10:uidLastSave="{00000000-0000-0000-0000-000000000000}"/>
  <bookViews>
    <workbookView xWindow="-96" yWindow="-96" windowWidth="19392" windowHeight="10536" tabRatio="514" xr2:uid="{00000000-000D-0000-FFFF-FFFF00000000}"/>
  </bookViews>
  <sheets>
    <sheet name="All- Current Status of G&amp;C(Nov)" sheetId="24" r:id="rId1"/>
    <sheet name="Status Options (Feeder)" sheetId="14" r:id="rId2"/>
  </sheets>
  <externalReferences>
    <externalReference r:id="rId3"/>
    <externalReference r:id="rId4"/>
    <externalReference r:id="rId5"/>
  </externalReferences>
  <definedNames>
    <definedName name="_xlnm._FilterDatabase" localSheetId="0" hidden="1">'All- Current Status of G&amp;C(Nov)'!$A$1:$G$32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4" l="1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2" i="24"/>
  <c r="G30" i="24" l="1"/>
  <c r="G22" i="24"/>
  <c r="G21" i="24"/>
</calcChain>
</file>

<file path=xl/sharedStrings.xml><?xml version="1.0" encoding="utf-8"?>
<sst xmlns="http://schemas.openxmlformats.org/spreadsheetml/2006/main" count="150" uniqueCount="72">
  <si>
    <t>Project Number
Numéro de référence</t>
  </si>
  <si>
    <t>Recipient
Bénéficiaire</t>
  </si>
  <si>
    <t>L3 Funds Centre
Centres financiers - Niveau 3</t>
  </si>
  <si>
    <t>Date of notificationl
Date de notification</t>
  </si>
  <si>
    <t>60 working days target</t>
  </si>
  <si>
    <t>Category of Approval
Catégorie d’approbation</t>
  </si>
  <si>
    <t>Expenditure Initiation Amount - 2022-2023
Montant de l’engagement des dépenses - 2022-2023</t>
  </si>
  <si>
    <t>Status Options</t>
  </si>
  <si>
    <t>Factor Causing the Delay</t>
  </si>
  <si>
    <t>AGREEMENT_22C182</t>
  </si>
  <si>
    <t>AGREEMENT_22C341</t>
  </si>
  <si>
    <t>AGREEMENT_22C345</t>
  </si>
  <si>
    <t>AGREEMENT_22C366</t>
  </si>
  <si>
    <t>AGREEMENT_22C369</t>
  </si>
  <si>
    <t>AGREEMENT_22C371</t>
  </si>
  <si>
    <t>AGREEMENT_22C373</t>
  </si>
  <si>
    <t>AGREEMENT_22C374</t>
  </si>
  <si>
    <t>AGREEMENT_22C375</t>
  </si>
  <si>
    <t>AGREEMENT_22C377</t>
  </si>
  <si>
    <t>AGREEMENT_22C382</t>
  </si>
  <si>
    <t>AGREEMENT_22C385</t>
  </si>
  <si>
    <t>AGREEMENT_22C414</t>
  </si>
  <si>
    <t>AGREEMENT_22C418</t>
  </si>
  <si>
    <t>AGREEMENT_22C419</t>
  </si>
  <si>
    <t>AGREEMENT_22C420</t>
  </si>
  <si>
    <t>AGREEMENT_22C447</t>
  </si>
  <si>
    <t>AGREEMENT_22C458</t>
  </si>
  <si>
    <t>AGREEMENT_23C001</t>
  </si>
  <si>
    <t>AGREEMENT_23C002</t>
  </si>
  <si>
    <t>AGREEMENT_23C003</t>
  </si>
  <si>
    <t>AGREEMENT_23C004</t>
  </si>
  <si>
    <t>AGREEMENT_23C005</t>
  </si>
  <si>
    <t>AGREEMENT_23C006</t>
  </si>
  <si>
    <t>AGREEMENT_23C007</t>
  </si>
  <si>
    <t>AGREEMENT_23C008</t>
  </si>
  <si>
    <t>AGREEMENT_23C009</t>
  </si>
  <si>
    <t>AGREEMENT_23C010</t>
  </si>
  <si>
    <t>AGREEMENT_23C011</t>
  </si>
  <si>
    <t>AGREEMENT_23C012</t>
  </si>
  <si>
    <t>AGREEMENT_22C031</t>
  </si>
  <si>
    <t>Corporation 1</t>
  </si>
  <si>
    <t xml:space="preserve">a-No contact established w/ recipient </t>
  </si>
  <si>
    <t>b-Active negotiation w/ recipient (No Issues)</t>
  </si>
  <si>
    <t xml:space="preserve">c-Active negotiation w/ recipient (issue to flag - use comment) </t>
  </si>
  <si>
    <t xml:space="preserve">d-Agreement to be Sent within 1 week </t>
  </si>
  <si>
    <t xml:space="preserve">e-Agreement w/ recipient for final signature (identify date in comments) </t>
  </si>
  <si>
    <t>f-Agreement signed but not committed</t>
  </si>
  <si>
    <t>g-Agreement signed and committed</t>
  </si>
  <si>
    <t xml:space="preserve">h-Agreement will not proceed (reason in comments) </t>
  </si>
  <si>
    <t>a. Company- Capacity</t>
  </si>
  <si>
    <t>b. Company - Legal review</t>
  </si>
  <si>
    <t>c. Company - Other</t>
  </si>
  <si>
    <t>d. Recipient - Capacity</t>
  </si>
  <si>
    <t>e. Recipient - Lack of Communication</t>
  </si>
  <si>
    <t>f. Recipient - Field Work</t>
  </si>
  <si>
    <t>g. Recipient - Other</t>
  </si>
  <si>
    <t>h. Other</t>
  </si>
  <si>
    <t>Already signed multi-year</t>
  </si>
  <si>
    <t>TXR-284392</t>
  </si>
  <si>
    <t>TXR-287571</t>
  </si>
  <si>
    <t>XPR-285336</t>
  </si>
  <si>
    <t>CRV-287572</t>
  </si>
  <si>
    <t>Corporation 2</t>
  </si>
  <si>
    <t>Corporation 3</t>
  </si>
  <si>
    <t>Corporation 4</t>
  </si>
  <si>
    <t>Corporation 5</t>
  </si>
  <si>
    <t>Prairie region</t>
  </si>
  <si>
    <t>Quebec region</t>
  </si>
  <si>
    <t>Northern region</t>
  </si>
  <si>
    <t>Pacific region</t>
  </si>
  <si>
    <t>Prairies region</t>
  </si>
  <si>
    <t>i-No data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</si>
</sst>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5" formatCode="mmm\ dd\,\ yyyy"/>
    <numFmt numFmtId="166" formatCode="&quot;$&quot;#,##0;[Red]\(&quot;$&quot;#,##0\)"/>
    <numFmt numFmtId="167" formatCode="[$-F800]dddd\,\ mmmm\ dd\,\ yyyy"/>
    <numFmt numFmtId="168" formatCode="#,##0.00_ ;[Red]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F8FEE6"/>
      <color rgb="FFCC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ion-Branch\PCFIO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llab.ncr.int.ec.gc.ca/theme/cws-atl/priv/Grants%20%20Contributions/Current%20Status%20of%20CA%20Tracker%20(22-23)%20September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llab.ncr.int.ec.gc.ca/theme/cws-atl/priv/Grants%20%20Contributions/Current%20Status%20of%20CA%20Tracker%20(22-23)%20Oc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C Database"/>
      <sheetName val="Dat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 Current Status of July"/>
      <sheetName val="Current Status of G&amp;C "/>
      <sheetName val="Atlantic"/>
      <sheetName val="Status Options (Feeder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 Current Status of G&amp;C Sep"/>
      <sheetName val="All- Current Status of G&amp;C  Aug"/>
      <sheetName val="All- Current Status of July"/>
      <sheetName val="Current Status of G&amp;C "/>
      <sheetName val="Atlantic"/>
      <sheetName val="Status Options (Feeder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workbookViewId="0">
      <selection activeCell="C32" sqref="C32"/>
    </sheetView>
  </sheetViews>
  <sheetFormatPr defaultColWidth="10.9453125" defaultRowHeight="14.4" x14ac:dyDescent="0.55000000000000004"/>
  <cols>
    <col min="1" max="3" width="50.41796875" customWidth="1"/>
    <col min="4" max="4" width="40.15625" customWidth="1"/>
    <col min="5" max="5" width="35.26171875" customWidth="1"/>
    <col min="6" max="7" width="50.41796875" customWidth="1"/>
  </cols>
  <sheetData>
    <row r="1" spans="1:7" s="2" customFormat="1" ht="58.5" customHeight="1" x14ac:dyDescent="0.55000000000000004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9" t="s">
        <v>6</v>
      </c>
    </row>
    <row r="2" spans="1:7" s="2" customFormat="1" ht="23.25" customHeight="1" x14ac:dyDescent="0.55000000000000004">
      <c r="A2" s="3" t="s">
        <v>39</v>
      </c>
      <c r="B2" s="3" t="s">
        <v>40</v>
      </c>
      <c r="C2" s="3" t="s">
        <v>70</v>
      </c>
      <c r="D2" s="4">
        <v>44302</v>
      </c>
      <c r="E2" s="4">
        <f>WORKDAY(D2,60,0)</f>
        <v>44386</v>
      </c>
      <c r="F2" s="3" t="s">
        <v>57</v>
      </c>
      <c r="G2" s="5">
        <v>20000</v>
      </c>
    </row>
    <row r="3" spans="1:7" s="2" customFormat="1" ht="23.25" customHeight="1" x14ac:dyDescent="0.55000000000000004">
      <c r="A3" s="3" t="s">
        <v>9</v>
      </c>
      <c r="B3" s="3" t="s">
        <v>62</v>
      </c>
      <c r="C3" s="3" t="s">
        <v>67</v>
      </c>
      <c r="D3" s="4">
        <v>44404</v>
      </c>
      <c r="E3" s="4">
        <f t="shared" ref="E3:E32" si="0">WORKDAY(D3,60,0)</f>
        <v>44488</v>
      </c>
      <c r="F3" s="3" t="s">
        <v>57</v>
      </c>
      <c r="G3" s="5">
        <v>75000</v>
      </c>
    </row>
    <row r="4" spans="1:7" s="2" customFormat="1" ht="23.25" customHeight="1" x14ac:dyDescent="0.55000000000000004">
      <c r="A4" s="3" t="s">
        <v>10</v>
      </c>
      <c r="B4" s="3" t="s">
        <v>40</v>
      </c>
      <c r="C4" s="3" t="s">
        <v>70</v>
      </c>
      <c r="D4" s="4">
        <v>44533</v>
      </c>
      <c r="E4" s="4">
        <f t="shared" si="0"/>
        <v>44617</v>
      </c>
      <c r="F4" s="3" t="s">
        <v>57</v>
      </c>
      <c r="G4" s="5">
        <v>7108000</v>
      </c>
    </row>
    <row r="5" spans="1:7" s="2" customFormat="1" ht="23.25" customHeight="1" x14ac:dyDescent="0.55000000000000004">
      <c r="A5" s="3" t="s">
        <v>11</v>
      </c>
      <c r="B5" s="3" t="s">
        <v>63</v>
      </c>
      <c r="C5" s="3" t="s">
        <v>68</v>
      </c>
      <c r="D5" s="4">
        <v>44610</v>
      </c>
      <c r="E5" s="4">
        <f t="shared" si="0"/>
        <v>44694</v>
      </c>
      <c r="F5" s="3" t="s">
        <v>57</v>
      </c>
      <c r="G5" s="5">
        <v>50000</v>
      </c>
    </row>
    <row r="6" spans="1:7" s="2" customFormat="1" ht="23.25" customHeight="1" x14ac:dyDescent="0.55000000000000004">
      <c r="A6" s="3" t="s">
        <v>12</v>
      </c>
      <c r="B6" s="3" t="s">
        <v>40</v>
      </c>
      <c r="C6" s="3" t="s">
        <v>70</v>
      </c>
      <c r="D6" s="4">
        <v>44610</v>
      </c>
      <c r="E6" s="4">
        <f t="shared" si="0"/>
        <v>44694</v>
      </c>
      <c r="F6" s="3" t="s">
        <v>57</v>
      </c>
      <c r="G6" s="5">
        <v>225000</v>
      </c>
    </row>
    <row r="7" spans="1:7" s="2" customFormat="1" ht="23.25" customHeight="1" x14ac:dyDescent="0.55000000000000004">
      <c r="A7" s="3" t="s">
        <v>13</v>
      </c>
      <c r="B7" s="3" t="s">
        <v>64</v>
      </c>
      <c r="C7" s="3" t="s">
        <v>69</v>
      </c>
      <c r="D7" s="4">
        <v>44610</v>
      </c>
      <c r="E7" s="4">
        <f t="shared" si="0"/>
        <v>44694</v>
      </c>
      <c r="F7" s="3" t="s">
        <v>57</v>
      </c>
      <c r="G7" s="5">
        <v>442805</v>
      </c>
    </row>
    <row r="8" spans="1:7" s="2" customFormat="1" ht="23.25" customHeight="1" x14ac:dyDescent="0.55000000000000004">
      <c r="A8" s="3" t="s">
        <v>14</v>
      </c>
      <c r="B8" s="3" t="s">
        <v>62</v>
      </c>
      <c r="C8" s="3" t="s">
        <v>67</v>
      </c>
      <c r="D8" s="4">
        <v>44610</v>
      </c>
      <c r="E8" s="4">
        <f t="shared" si="0"/>
        <v>44694</v>
      </c>
      <c r="F8" s="3" t="s">
        <v>57</v>
      </c>
      <c r="G8" s="5">
        <v>1030975</v>
      </c>
    </row>
    <row r="9" spans="1:7" s="2" customFormat="1" ht="23.25" customHeight="1" x14ac:dyDescent="0.55000000000000004">
      <c r="A9" s="3" t="s">
        <v>15</v>
      </c>
      <c r="B9" s="3" t="s">
        <v>64</v>
      </c>
      <c r="C9" s="3" t="s">
        <v>69</v>
      </c>
      <c r="D9" s="4">
        <v>44610</v>
      </c>
      <c r="E9" s="4">
        <f t="shared" si="0"/>
        <v>44694</v>
      </c>
      <c r="F9" s="3" t="s">
        <v>57</v>
      </c>
      <c r="G9" s="5">
        <v>1000000</v>
      </c>
    </row>
    <row r="10" spans="1:7" s="2" customFormat="1" ht="23.25" customHeight="1" x14ac:dyDescent="0.55000000000000004">
      <c r="A10" s="3" t="s">
        <v>16</v>
      </c>
      <c r="B10" s="3" t="s">
        <v>62</v>
      </c>
      <c r="C10" s="3" t="s">
        <v>67</v>
      </c>
      <c r="D10" s="4">
        <v>44610</v>
      </c>
      <c r="E10" s="4">
        <f t="shared" si="0"/>
        <v>44694</v>
      </c>
      <c r="F10" s="3" t="s">
        <v>57</v>
      </c>
      <c r="G10" s="5">
        <v>2900000</v>
      </c>
    </row>
    <row r="11" spans="1:7" s="2" customFormat="1" ht="23.25" customHeight="1" x14ac:dyDescent="0.55000000000000004">
      <c r="A11" s="3" t="s">
        <v>17</v>
      </c>
      <c r="B11" s="3" t="s">
        <v>40</v>
      </c>
      <c r="C11" s="3" t="s">
        <v>70</v>
      </c>
      <c r="D11" s="4">
        <v>44610</v>
      </c>
      <c r="E11" s="4">
        <f t="shared" si="0"/>
        <v>44694</v>
      </c>
      <c r="F11" s="3" t="s">
        <v>57</v>
      </c>
      <c r="G11" s="5">
        <v>1600000</v>
      </c>
    </row>
    <row r="12" spans="1:7" s="2" customFormat="1" ht="23.25" customHeight="1" x14ac:dyDescent="0.55000000000000004">
      <c r="A12" s="3" t="s">
        <v>18</v>
      </c>
      <c r="B12" s="3" t="s">
        <v>40</v>
      </c>
      <c r="C12" s="3" t="s">
        <v>70</v>
      </c>
      <c r="D12" s="4">
        <v>44610</v>
      </c>
      <c r="E12" s="4">
        <f t="shared" si="0"/>
        <v>44694</v>
      </c>
      <c r="F12" s="3" t="s">
        <v>57</v>
      </c>
      <c r="G12" s="5">
        <v>161025</v>
      </c>
    </row>
    <row r="13" spans="1:7" s="2" customFormat="1" ht="23.25" customHeight="1" x14ac:dyDescent="0.55000000000000004">
      <c r="A13" s="3" t="s">
        <v>19</v>
      </c>
      <c r="B13" s="3" t="s">
        <v>63</v>
      </c>
      <c r="C13" s="3" t="s">
        <v>68</v>
      </c>
      <c r="D13" s="4">
        <v>44610</v>
      </c>
      <c r="E13" s="4">
        <f t="shared" si="0"/>
        <v>44694</v>
      </c>
      <c r="F13" s="3" t="s">
        <v>57</v>
      </c>
      <c r="G13" s="5">
        <v>150000</v>
      </c>
    </row>
    <row r="14" spans="1:7" s="2" customFormat="1" ht="23.25" customHeight="1" x14ac:dyDescent="0.55000000000000004">
      <c r="A14" s="3" t="s">
        <v>20</v>
      </c>
      <c r="B14" s="3" t="s">
        <v>63</v>
      </c>
      <c r="C14" s="3" t="s">
        <v>68</v>
      </c>
      <c r="D14" s="4">
        <v>44610</v>
      </c>
      <c r="E14" s="4">
        <f t="shared" si="0"/>
        <v>44694</v>
      </c>
      <c r="F14" s="3" t="s">
        <v>57</v>
      </c>
      <c r="G14" s="5">
        <v>250000</v>
      </c>
    </row>
    <row r="15" spans="1:7" s="2" customFormat="1" ht="23.25" customHeight="1" x14ac:dyDescent="0.55000000000000004">
      <c r="A15" s="3" t="s">
        <v>21</v>
      </c>
      <c r="B15" s="3" t="s">
        <v>63</v>
      </c>
      <c r="C15" s="3" t="s">
        <v>68</v>
      </c>
      <c r="D15" s="4">
        <v>44610</v>
      </c>
      <c r="E15" s="4">
        <f t="shared" si="0"/>
        <v>44694</v>
      </c>
      <c r="F15" s="3" t="s">
        <v>57</v>
      </c>
      <c r="G15" s="5">
        <v>250000</v>
      </c>
    </row>
    <row r="16" spans="1:7" s="2" customFormat="1" ht="23.25" customHeight="1" x14ac:dyDescent="0.55000000000000004">
      <c r="A16" s="3" t="s">
        <v>22</v>
      </c>
      <c r="B16" s="3" t="s">
        <v>63</v>
      </c>
      <c r="C16" s="3" t="s">
        <v>68</v>
      </c>
      <c r="D16" s="4">
        <v>44610</v>
      </c>
      <c r="E16" s="4">
        <f t="shared" si="0"/>
        <v>44694</v>
      </c>
      <c r="F16" s="3" t="s">
        <v>57</v>
      </c>
      <c r="G16" s="5">
        <v>150000</v>
      </c>
    </row>
    <row r="17" spans="1:7" s="2" customFormat="1" ht="23.25" customHeight="1" x14ac:dyDescent="0.55000000000000004">
      <c r="A17" s="3" t="s">
        <v>23</v>
      </c>
      <c r="B17" s="3" t="s">
        <v>62</v>
      </c>
      <c r="C17" s="3" t="s">
        <v>67</v>
      </c>
      <c r="D17" s="4">
        <v>44613</v>
      </c>
      <c r="E17" s="4">
        <f t="shared" si="0"/>
        <v>44697</v>
      </c>
      <c r="F17" s="3" t="s">
        <v>58</v>
      </c>
      <c r="G17" s="5">
        <v>100000</v>
      </c>
    </row>
    <row r="18" spans="1:7" s="2" customFormat="1" ht="23.25" customHeight="1" x14ac:dyDescent="0.55000000000000004">
      <c r="A18" s="3" t="s">
        <v>24</v>
      </c>
      <c r="B18" s="3" t="s">
        <v>62</v>
      </c>
      <c r="C18" s="3" t="s">
        <v>67</v>
      </c>
      <c r="D18" s="4">
        <v>44613</v>
      </c>
      <c r="E18" s="4">
        <f t="shared" si="0"/>
        <v>44697</v>
      </c>
      <c r="F18" s="3" t="s">
        <v>58</v>
      </c>
      <c r="G18" s="5">
        <v>100000</v>
      </c>
    </row>
    <row r="19" spans="1:7" s="2" customFormat="1" ht="23.25" customHeight="1" x14ac:dyDescent="0.55000000000000004">
      <c r="A19" s="3" t="s">
        <v>25</v>
      </c>
      <c r="B19" s="3" t="s">
        <v>62</v>
      </c>
      <c r="C19" s="3" t="s">
        <v>67</v>
      </c>
      <c r="D19" s="4">
        <v>44615</v>
      </c>
      <c r="E19" s="4">
        <f t="shared" si="0"/>
        <v>44699</v>
      </c>
      <c r="F19" s="3" t="s">
        <v>57</v>
      </c>
      <c r="G19" s="5">
        <v>2750000</v>
      </c>
    </row>
    <row r="20" spans="1:7" s="2" customFormat="1" ht="23.25" customHeight="1" x14ac:dyDescent="0.55000000000000004">
      <c r="A20" s="3" t="s">
        <v>26</v>
      </c>
      <c r="B20" s="3" t="s">
        <v>64</v>
      </c>
      <c r="C20" s="3" t="s">
        <v>69</v>
      </c>
      <c r="D20" s="4">
        <v>44627</v>
      </c>
      <c r="E20" s="4">
        <f t="shared" si="0"/>
        <v>44711</v>
      </c>
      <c r="F20" s="3" t="s">
        <v>57</v>
      </c>
      <c r="G20" s="5">
        <v>664960</v>
      </c>
    </row>
    <row r="21" spans="1:7" s="2" customFormat="1" ht="23.25" customHeight="1" x14ac:dyDescent="0.55000000000000004">
      <c r="A21" s="3" t="s">
        <v>27</v>
      </c>
      <c r="B21" s="3" t="s">
        <v>62</v>
      </c>
      <c r="C21" s="3" t="s">
        <v>67</v>
      </c>
      <c r="D21" s="4">
        <v>44673</v>
      </c>
      <c r="E21" s="4">
        <f t="shared" si="0"/>
        <v>44757</v>
      </c>
      <c r="F21" s="3" t="s">
        <v>61</v>
      </c>
      <c r="G21" s="6">
        <f>300000+200000</f>
        <v>500000</v>
      </c>
    </row>
    <row r="22" spans="1:7" s="2" customFormat="1" ht="23.25" customHeight="1" x14ac:dyDescent="0.55000000000000004">
      <c r="A22" s="3" t="s">
        <v>28</v>
      </c>
      <c r="B22" s="3" t="s">
        <v>64</v>
      </c>
      <c r="C22" s="3" t="s">
        <v>69</v>
      </c>
      <c r="D22" s="4">
        <v>44690</v>
      </c>
      <c r="E22" s="4">
        <f t="shared" si="0"/>
        <v>44774</v>
      </c>
      <c r="F22" s="3" t="s">
        <v>59</v>
      </c>
      <c r="G22" s="6">
        <f>359038+100000</f>
        <v>459038</v>
      </c>
    </row>
    <row r="23" spans="1:7" s="2" customFormat="1" ht="23.25" customHeight="1" x14ac:dyDescent="0.55000000000000004">
      <c r="A23" s="3" t="s">
        <v>29</v>
      </c>
      <c r="B23" s="3" t="s">
        <v>63</v>
      </c>
      <c r="C23" s="3" t="s">
        <v>68</v>
      </c>
      <c r="D23" s="4">
        <v>44652</v>
      </c>
      <c r="E23" s="4">
        <f t="shared" si="0"/>
        <v>44736</v>
      </c>
      <c r="F23" s="3" t="s">
        <v>60</v>
      </c>
      <c r="G23" s="6">
        <v>25000</v>
      </c>
    </row>
    <row r="24" spans="1:7" s="2" customFormat="1" ht="23.25" customHeight="1" x14ac:dyDescent="0.55000000000000004">
      <c r="A24" s="3" t="s">
        <v>30</v>
      </c>
      <c r="B24" s="3" t="s">
        <v>62</v>
      </c>
      <c r="C24" s="3" t="s">
        <v>67</v>
      </c>
      <c r="D24" s="4">
        <v>44652</v>
      </c>
      <c r="E24" s="4">
        <f t="shared" si="0"/>
        <v>44736</v>
      </c>
      <c r="F24" s="3" t="s">
        <v>60</v>
      </c>
      <c r="G24" s="6">
        <v>15000</v>
      </c>
    </row>
    <row r="25" spans="1:7" s="2" customFormat="1" ht="23.25" customHeight="1" x14ac:dyDescent="0.55000000000000004">
      <c r="A25" s="3" t="s">
        <v>31</v>
      </c>
      <c r="B25" s="3" t="s">
        <v>62</v>
      </c>
      <c r="C25" s="3" t="s">
        <v>67</v>
      </c>
      <c r="D25" s="4">
        <v>44652</v>
      </c>
      <c r="E25" s="4">
        <f t="shared" si="0"/>
        <v>44736</v>
      </c>
      <c r="F25" s="3" t="s">
        <v>60</v>
      </c>
      <c r="G25" s="6">
        <v>8000</v>
      </c>
    </row>
    <row r="26" spans="1:7" s="2" customFormat="1" ht="23.25" customHeight="1" x14ac:dyDescent="0.55000000000000004">
      <c r="A26" s="3" t="s">
        <v>32</v>
      </c>
      <c r="B26" s="3" t="s">
        <v>63</v>
      </c>
      <c r="C26" s="3" t="s">
        <v>68</v>
      </c>
      <c r="D26" s="4">
        <v>44652</v>
      </c>
      <c r="E26" s="4">
        <f t="shared" si="0"/>
        <v>44736</v>
      </c>
      <c r="F26" s="3" t="s">
        <v>60</v>
      </c>
      <c r="G26" s="6">
        <v>35000</v>
      </c>
    </row>
    <row r="27" spans="1:7" s="2" customFormat="1" ht="23.25" customHeight="1" x14ac:dyDescent="0.55000000000000004">
      <c r="A27" s="3" t="s">
        <v>33</v>
      </c>
      <c r="B27" s="3" t="s">
        <v>63</v>
      </c>
      <c r="C27" s="3" t="s">
        <v>68</v>
      </c>
      <c r="D27" s="4">
        <v>44652</v>
      </c>
      <c r="E27" s="4">
        <f t="shared" si="0"/>
        <v>44736</v>
      </c>
      <c r="F27" s="3" t="s">
        <v>60</v>
      </c>
      <c r="G27" s="6">
        <v>50000</v>
      </c>
    </row>
    <row r="28" spans="1:7" s="2" customFormat="1" ht="23.25" customHeight="1" x14ac:dyDescent="0.55000000000000004">
      <c r="A28" s="3" t="s">
        <v>34</v>
      </c>
      <c r="B28" s="3" t="s">
        <v>63</v>
      </c>
      <c r="C28" s="3" t="s">
        <v>68</v>
      </c>
      <c r="D28" s="4">
        <v>44652</v>
      </c>
      <c r="E28" s="4">
        <f t="shared" si="0"/>
        <v>44736</v>
      </c>
      <c r="F28" s="3" t="s">
        <v>60</v>
      </c>
      <c r="G28" s="6">
        <v>50000</v>
      </c>
    </row>
    <row r="29" spans="1:7" s="2" customFormat="1" ht="23.25" customHeight="1" x14ac:dyDescent="0.55000000000000004">
      <c r="A29" s="3" t="s">
        <v>35</v>
      </c>
      <c r="B29" s="3" t="s">
        <v>64</v>
      </c>
      <c r="C29" s="3" t="s">
        <v>69</v>
      </c>
      <c r="D29" s="4">
        <v>44673</v>
      </c>
      <c r="E29" s="4">
        <f t="shared" si="0"/>
        <v>44757</v>
      </c>
      <c r="F29" s="3" t="s">
        <v>61</v>
      </c>
      <c r="G29" s="6">
        <v>220000</v>
      </c>
    </row>
    <row r="30" spans="1:7" s="2" customFormat="1" ht="23.25" customHeight="1" x14ac:dyDescent="0.55000000000000004">
      <c r="A30" s="3" t="s">
        <v>36</v>
      </c>
      <c r="B30" s="3" t="s">
        <v>65</v>
      </c>
      <c r="C30" s="3" t="s">
        <v>66</v>
      </c>
      <c r="D30" s="4">
        <v>44690</v>
      </c>
      <c r="E30" s="4">
        <f t="shared" si="0"/>
        <v>44774</v>
      </c>
      <c r="F30" s="3" t="s">
        <v>59</v>
      </c>
      <c r="G30" s="6">
        <f>623000+175000</f>
        <v>798000</v>
      </c>
    </row>
    <row r="31" spans="1:7" s="2" customFormat="1" ht="23.25" customHeight="1" x14ac:dyDescent="0.55000000000000004">
      <c r="A31" s="3" t="s">
        <v>37</v>
      </c>
      <c r="B31" s="3" t="s">
        <v>65</v>
      </c>
      <c r="C31" s="3" t="s">
        <v>66</v>
      </c>
      <c r="D31" s="4">
        <v>44652</v>
      </c>
      <c r="E31" s="4">
        <f t="shared" si="0"/>
        <v>44736</v>
      </c>
      <c r="F31" s="3" t="s">
        <v>60</v>
      </c>
      <c r="G31" s="6">
        <v>45000</v>
      </c>
    </row>
    <row r="32" spans="1:7" s="2" customFormat="1" ht="23.25" customHeight="1" x14ac:dyDescent="0.55000000000000004">
      <c r="A32" s="3" t="s">
        <v>38</v>
      </c>
      <c r="B32" s="3" t="s">
        <v>65</v>
      </c>
      <c r="C32" s="3" t="s">
        <v>66</v>
      </c>
      <c r="D32" s="4">
        <v>44652</v>
      </c>
      <c r="E32" s="4">
        <f t="shared" si="0"/>
        <v>44736</v>
      </c>
      <c r="F32" s="3" t="s">
        <v>60</v>
      </c>
      <c r="G32" s="6">
        <v>20000</v>
      </c>
    </row>
  </sheetData>
  <protectedRanges>
    <protectedRange algorithmName="SHA-512" hashValue="lQpdybmZhOOZOOCOBpFi3eEdgq3u/Q9Yfy8NZZVOG6ptojSFr0eu99eWLGhXkoLe0fCpweObW2DYdbDyeIF52w==" saltValue="EQ+zRDYAo4l5SOda6G6tyQ==" spinCount="100000" sqref="A1:B1 F1:G1" name="Range1_2_2_1_3"/>
    <protectedRange sqref="C1" name="Super_2_3_1_1_2_1_3" securityDescriptor="O:WDG:WDD:(A;;CC;;;S-1-5-21-181418603-1873033856-359291519-20901)(A;;CC;;;S-1-5-21-181418603-1873033856-359291519-1561)(A;;CC;;;S-1-5-21-5706737-1149331681-726236141-17594)(A;;CC;;;S-1-5-21-181418603-1873033856-359291519-18777)"/>
  </protectedRanges>
  <autoFilter ref="A1:G32" xr:uid="{00000000-0009-0000-0000-000000000000}"/>
  <conditionalFormatting sqref="A1">
    <cfRule type="duplicateValues" dxfId="33" priority="351"/>
  </conditionalFormatting>
  <conditionalFormatting sqref="A1">
    <cfRule type="duplicateValues" dxfId="32" priority="352"/>
  </conditionalFormatting>
  <conditionalFormatting sqref="A2">
    <cfRule type="duplicateValues" dxfId="31" priority="350"/>
  </conditionalFormatting>
  <conditionalFormatting sqref="A3">
    <cfRule type="duplicateValues" dxfId="30" priority="349"/>
  </conditionalFormatting>
  <conditionalFormatting sqref="A3">
    <cfRule type="duplicateValues" dxfId="29" priority="348"/>
  </conditionalFormatting>
  <conditionalFormatting sqref="A4:A5">
    <cfRule type="duplicateValues" dxfId="28" priority="347"/>
  </conditionalFormatting>
  <conditionalFormatting sqref="A6">
    <cfRule type="duplicateValues" dxfId="27" priority="346"/>
  </conditionalFormatting>
  <conditionalFormatting sqref="A7">
    <cfRule type="duplicateValues" dxfId="26" priority="344"/>
  </conditionalFormatting>
  <conditionalFormatting sqref="A8">
    <cfRule type="duplicateValues" dxfId="25" priority="342"/>
  </conditionalFormatting>
  <conditionalFormatting sqref="A8:A11">
    <cfRule type="duplicateValues" dxfId="24" priority="341"/>
  </conditionalFormatting>
  <conditionalFormatting sqref="A9:A10">
    <cfRule type="duplicateValues" dxfId="23" priority="340"/>
  </conditionalFormatting>
  <conditionalFormatting sqref="A9">
    <cfRule type="duplicateValues" dxfId="22" priority="339"/>
  </conditionalFormatting>
  <conditionalFormatting sqref="A11">
    <cfRule type="duplicateValues" dxfId="21" priority="337"/>
  </conditionalFormatting>
  <conditionalFormatting sqref="A12">
    <cfRule type="duplicateValues" dxfId="20" priority="338"/>
  </conditionalFormatting>
  <conditionalFormatting sqref="A13">
    <cfRule type="duplicateValues" dxfId="19" priority="336"/>
  </conditionalFormatting>
  <conditionalFormatting sqref="A13">
    <cfRule type="duplicateValues" dxfId="18" priority="335"/>
  </conditionalFormatting>
  <conditionalFormatting sqref="A14">
    <cfRule type="duplicateValues" dxfId="17" priority="334"/>
  </conditionalFormatting>
  <conditionalFormatting sqref="A15">
    <cfRule type="duplicateValues" dxfId="16" priority="332"/>
  </conditionalFormatting>
  <conditionalFormatting sqref="A16">
    <cfRule type="duplicateValues" dxfId="15" priority="330"/>
  </conditionalFormatting>
  <conditionalFormatting sqref="A16:A17">
    <cfRule type="duplicateValues" dxfId="14" priority="329"/>
  </conditionalFormatting>
  <conditionalFormatting sqref="A17">
    <cfRule type="duplicateValues" dxfId="13" priority="328"/>
  </conditionalFormatting>
  <conditionalFormatting sqref="A18">
    <cfRule type="duplicateValues" dxfId="12" priority="327"/>
  </conditionalFormatting>
  <conditionalFormatting sqref="A19">
    <cfRule type="duplicateValues" dxfId="11" priority="326"/>
  </conditionalFormatting>
  <conditionalFormatting sqref="A19:A21">
    <cfRule type="duplicateValues" dxfId="10" priority="325"/>
  </conditionalFormatting>
  <conditionalFormatting sqref="A22">
    <cfRule type="duplicateValues" dxfId="9" priority="324"/>
  </conditionalFormatting>
  <conditionalFormatting sqref="A23:A26">
    <cfRule type="duplicateValues" dxfId="8" priority="322"/>
  </conditionalFormatting>
  <conditionalFormatting sqref="A27:A28">
    <cfRule type="duplicateValues" dxfId="7" priority="319"/>
  </conditionalFormatting>
  <conditionalFormatting sqref="A27:A30">
    <cfRule type="duplicateValues" dxfId="6" priority="320"/>
  </conditionalFormatting>
  <conditionalFormatting sqref="A29:A30">
    <cfRule type="duplicateValues" dxfId="5" priority="318"/>
  </conditionalFormatting>
  <conditionalFormatting sqref="A29">
    <cfRule type="duplicateValues" dxfId="4" priority="317"/>
  </conditionalFormatting>
  <conditionalFormatting sqref="A31">
    <cfRule type="duplicateValues" dxfId="3" priority="316"/>
  </conditionalFormatting>
  <conditionalFormatting sqref="A32">
    <cfRule type="duplicateValues" dxfId="2" priority="314"/>
  </conditionalFormatting>
  <conditionalFormatting sqref="A1:A1048576">
    <cfRule type="duplicateValues" dxfId="1" priority="3"/>
  </conditionalFormatting>
  <conditionalFormatting sqref="A33:A1048576">
    <cfRule type="duplicateValues" dxfId="0" priority="356"/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A13" sqref="A13"/>
    </sheetView>
  </sheetViews>
  <sheetFormatPr defaultColWidth="11.26171875" defaultRowHeight="14.4" x14ac:dyDescent="0.55000000000000004"/>
  <cols>
    <col min="3" max="3" width="55.26171875" customWidth="1"/>
  </cols>
  <sheetData>
    <row r="1" spans="1:4" x14ac:dyDescent="0.55000000000000004">
      <c r="A1" s="1" t="s">
        <v>7</v>
      </c>
      <c r="D1" t="s">
        <v>8</v>
      </c>
    </row>
    <row r="2" spans="1:4" x14ac:dyDescent="0.55000000000000004">
      <c r="A2" s="1" t="s">
        <v>41</v>
      </c>
      <c r="D2" t="s">
        <v>49</v>
      </c>
    </row>
    <row r="3" spans="1:4" x14ac:dyDescent="0.55000000000000004">
      <c r="A3" s="1" t="s">
        <v>42</v>
      </c>
      <c r="D3" t="s">
        <v>50</v>
      </c>
    </row>
    <row r="4" spans="1:4" x14ac:dyDescent="0.55000000000000004">
      <c r="A4" s="1" t="s">
        <v>43</v>
      </c>
      <c r="D4" t="s">
        <v>51</v>
      </c>
    </row>
    <row r="5" spans="1:4" x14ac:dyDescent="0.55000000000000004">
      <c r="A5" s="1" t="s">
        <v>44</v>
      </c>
      <c r="D5" t="s">
        <v>52</v>
      </c>
    </row>
    <row r="6" spans="1:4" x14ac:dyDescent="0.55000000000000004">
      <c r="A6" s="1" t="s">
        <v>45</v>
      </c>
      <c r="D6" t="s">
        <v>53</v>
      </c>
    </row>
    <row r="7" spans="1:4" x14ac:dyDescent="0.55000000000000004">
      <c r="A7" s="1" t="s">
        <v>46</v>
      </c>
      <c r="D7" t="s">
        <v>54</v>
      </c>
    </row>
    <row r="8" spans="1:4" x14ac:dyDescent="0.55000000000000004">
      <c r="A8" s="1" t="s">
        <v>47</v>
      </c>
      <c r="D8" t="s">
        <v>55</v>
      </c>
    </row>
    <row r="9" spans="1:4" x14ac:dyDescent="0.55000000000000004">
      <c r="A9" s="1" t="s">
        <v>48</v>
      </c>
      <c r="D9" t="s">
        <v>56</v>
      </c>
    </row>
    <row r="10" spans="1:4" x14ac:dyDescent="0.55000000000000004">
      <c r="A10" s="1" t="s">
        <v>71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57e71499-5bab-4ef9-a9e9-5a4e7a765347">2022-2023</Fiscal_x0020_year>
    <MAIN_x0020_CATEGORY xmlns="57e71499-5bab-4ef9-a9e9-5a4e7a765347">TRACKERS (CA Status Tacker, Dashboard, Package Tracker)</MAIN_x0020_CATEGORY>
    <SUBJECT xmlns="57e71499-5bab-4ef9-a9e9-5a4e7a765347">CA Status Tracker</SUBJEC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AB15EC6D7A054387B1523CF2A1C601" ma:contentTypeVersion="5" ma:contentTypeDescription="Crée un document." ma:contentTypeScope="" ma:versionID="f5bb832d76ce5cb79c681d512d9ddd6a">
  <xsd:schema xmlns:xsd="http://www.w3.org/2001/XMLSchema" xmlns:xs="http://www.w3.org/2001/XMLSchema" xmlns:p="http://schemas.microsoft.com/office/2006/metadata/properties" xmlns:ns2="57e71499-5bab-4ef9-a9e9-5a4e7a765347" xmlns:ns3="89b4cf6a-a3ca-4147-9d62-ebe739f71a4d" xmlns:ns4="1e922589-6d25-4f51-a026-5b70969463ff" targetNamespace="http://schemas.microsoft.com/office/2006/metadata/properties" ma:root="true" ma:fieldsID="a309abbcfc8e7eb50f92b4d24aa65d98" ns2:_="" ns3:_="" ns4:_="">
    <xsd:import namespace="57e71499-5bab-4ef9-a9e9-5a4e7a765347"/>
    <xsd:import namespace="89b4cf6a-a3ca-4147-9d62-ebe739f71a4d"/>
    <xsd:import namespace="1e922589-6d25-4f51-a026-5b70969463ff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MAIN_x0020_CATEGORY"/>
                <xsd:element ref="ns2:SUBJECT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71499-5bab-4ef9-a9e9-5a4e7a76534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" ma:displayName="Fiscal year" ma:format="Dropdown" ma:internalName="Fiscal_x0020_year">
      <xsd:simpleType>
        <xsd:restriction base="dms:Choice"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No specific year"/>
        </xsd:restriction>
      </xsd:simpleType>
    </xsd:element>
    <xsd:element name="MAIN_x0020_CATEGORY" ma:index="2" ma:displayName="MAIN CATEGORY" ma:format="Dropdown" ma:internalName="MAIN_x0020_CATEGORY">
      <xsd:simpleType>
        <xsd:restriction base="dms:Choice">
          <xsd:enumeration value="ADMINISTRATIVE MATTERS (Contact &amp; Acronyms, Roles &amp; Responsibilities, Tactics, Templates)"/>
          <xsd:enumeration value="ANNUAL WORK PLANNING (Annual Work Planning, Budget, Guidelines, Project Recommendations)"/>
          <xsd:enumeration value="COMMS &amp; DECISION MAKING (CNF, CWS Transformation, FAQ, Funding placemat, Initiative catalogue, R&amp;R, Strategic Framework)"/>
          <xsd:enumeration value="CORPORATE REQUESTS (Audit &amp; Evaluation, Department Request, Transfer Payment Policy)"/>
          <xsd:enumeration value="FINANCE (Budget, Delegation Authorities, Pressures, Quarterly Forescast)"/>
          <xsd:enumeration value="G&amp;C DOCKETS (Docket process, Guidelines, Memos)"/>
          <xsd:enumeration value="TRACKERS (CA Status Tacker, Dashboard, Package Tracker)"/>
          <xsd:enumeration value="G&amp;C REVIEW SURVEY"/>
        </xsd:restriction>
      </xsd:simpleType>
    </xsd:element>
    <xsd:element name="SUBJECT" ma:index="3" ma:displayName="SUBJECT" ma:format="Dropdown" ma:internalName="SUBJECT">
      <xsd:simpleType>
        <xsd:restriction base="dms:Choice">
          <xsd:enumeration value="Annual Work Planning"/>
          <xsd:enumeration value="Annual budget"/>
          <xsd:enumeration value="Audit &amp; Evaluation"/>
          <xsd:enumeration value="Budget"/>
          <xsd:enumeration value="CA Status Tracker"/>
          <xsd:enumeration value="Canada Nature fund"/>
          <xsd:enumeration value="Contacts &amp; Acronyms"/>
          <xsd:enumeration value="CWS transformation"/>
          <xsd:enumeration value="Dashboard"/>
          <xsd:enumeration value="Delegation Authorities"/>
          <xsd:enumeration value="Department Request"/>
          <xsd:enumeration value="Docket process"/>
          <xsd:enumeration value="FAQ"/>
          <xsd:enumeration value="Funding placemat"/>
          <xsd:enumeration value="Guidelines"/>
          <xsd:enumeration value="Initiative catalogue"/>
          <xsd:enumeration value="Memos"/>
          <xsd:enumeration value="Other"/>
          <xsd:enumeration value="Package tracker"/>
          <xsd:enumeration value="Pressures"/>
          <xsd:enumeration value="Project recommendations"/>
          <xsd:enumeration value="Quarterly Forecasts"/>
          <xsd:enumeration value="Roles &amp; Responsibilities"/>
          <xsd:enumeration value="Strategic Framework"/>
          <xsd:enumeration value="Tactics"/>
          <xsd:enumeration value="Templates"/>
          <xsd:enumeration value="Timelines"/>
          <xsd:enumeration value="Transfer Payment Policy"/>
          <xsd:enumeration value="Costing 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cf6a-a3ca-4147-9d62-ebe739f71a4d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22589-6d25-4f51-a026-5b70969463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4" ma:displayName="Task Subjec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2E09-F252-4E74-A3EE-CA2C5AF678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6A41AF-E2E4-4B6F-9294-5195C3822EB5}">
  <ds:schemaRefs>
    <ds:schemaRef ds:uri="http://schemas.microsoft.com/office/2006/metadata/properties"/>
    <ds:schemaRef ds:uri="89b4cf6a-a3ca-4147-9d62-ebe739f71a4d"/>
    <ds:schemaRef ds:uri="1e922589-6d25-4f51-a026-5b70969463f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57e71499-5bab-4ef9-a9e9-5a4e7a76534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26F28D-DE3B-42AF-AAF2-0F5CC31CA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e71499-5bab-4ef9-a9e9-5a4e7a765347"/>
    <ds:schemaRef ds:uri="89b4cf6a-a3ca-4147-9d62-ebe739f71a4d"/>
    <ds:schemaRef ds:uri="1e922589-6d25-4f51-a026-5b70969463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All- Current Status of G&amp;C(Nov)</vt:lpstr>
      <vt:lpstr>Status Options (Feeder)</vt:lpstr>
    </vt:vector>
  </TitlesOfParts>
  <Manager/>
  <Company>Environment Climate Change 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Wahi,Mouhssine (ECCC)</dc:creator>
  <cp:keywords/>
  <dc:description/>
  <cp:lastModifiedBy>Alourdes</cp:lastModifiedBy>
  <cp:revision/>
  <dcterms:created xsi:type="dcterms:W3CDTF">2022-05-25T11:45:36Z</dcterms:created>
  <dcterms:modified xsi:type="dcterms:W3CDTF">2022-11-22T00:46:18Z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0x010100A9AB15EC6D7A054387B1523CF2A1C601</vt:lpwstr>
  </property>
</Properties>
</file>