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hidePivotFieldList="1"/>
  <mc:AlternateContent xmlns:mc="http://schemas.openxmlformats.org/markup-compatibility/2006">
    <mc:Choice Requires="x15">
      <x15ac:absPath xmlns:x15ac="http://schemas.microsoft.com/office/spreadsheetml/2010/11/ac" url="C:\FCV\EDNA\Workouts\Excel\"/>
    </mc:Choice>
  </mc:AlternateContent>
  <xr:revisionPtr revIDLastSave="0" documentId="13_ncr:1_{9651FE85-5D01-441D-B2EB-61E52078C34C}" xr6:coauthVersionLast="47" xr6:coauthVersionMax="47" xr10:uidLastSave="{00000000-0000-0000-0000-000000000000}"/>
  <bookViews>
    <workbookView xWindow="-110" yWindow="-110" windowWidth="19420" windowHeight="10300" tabRatio="658" firstSheet="1" activeTab="1" xr2:uid="{00000000-000D-0000-FFFF-FFFF00000000}"/>
  </bookViews>
  <sheets>
    <sheet name="Challenge#20Cover" sheetId="1" r:id="rId1"/>
    <sheet name="Challenge#20Solution" sheetId="8" r:id="rId2"/>
    <sheet name="1stQuarter" sheetId="3" r:id="rId3"/>
    <sheet name="2ndQuarter" sheetId="4" r:id="rId4"/>
    <sheet name="3rdQuarter" sheetId="5" r:id="rId5"/>
    <sheet name="4thQuarter" sheetId="6" r:id="rId6"/>
  </sheets>
  <definedNames>
    <definedName name="_xlnm.Print_Area" localSheetId="1">'Challenge#20Solution'!$A$1:$W$169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92" i="8" l="1"/>
  <c r="G191" i="8"/>
  <c r="G198" i="8"/>
  <c r="G186" i="8"/>
  <c r="G172" i="8"/>
  <c r="G179" i="8"/>
  <c r="G194" i="8"/>
  <c r="G180" i="8"/>
  <c r="G197" i="8"/>
  <c r="G181" i="8"/>
  <c r="G185" i="8"/>
  <c r="G177" i="8"/>
  <c r="G188" i="8"/>
  <c r="G196" i="8"/>
  <c r="G184" i="8"/>
  <c r="G201" i="8"/>
  <c r="G200" i="8"/>
  <c r="G175" i="8"/>
  <c r="G199" i="8"/>
  <c r="G182" i="8"/>
  <c r="G190" i="8"/>
  <c r="G193" i="8"/>
  <c r="G178" i="8"/>
  <c r="G183" i="8"/>
  <c r="G173" i="8"/>
  <c r="G195" i="8"/>
  <c r="G174" i="8"/>
  <c r="G189" i="8"/>
  <c r="G187" i="8"/>
  <c r="G176" i="8"/>
  <c r="B2" i="8"/>
  <c r="D2" i="8"/>
  <c r="B3" i="8"/>
  <c r="D3" i="8"/>
  <c r="E3" i="8"/>
  <c r="E6" i="8" s="1"/>
  <c r="D4" i="8"/>
  <c r="C5" i="8"/>
  <c r="C6" i="8" s="1"/>
  <c r="D5" i="8"/>
  <c r="F5" i="8"/>
  <c r="F6" i="8" s="1"/>
  <c r="D7" i="8"/>
  <c r="D8" i="8"/>
  <c r="C9" i="8"/>
  <c r="C10" i="8" s="1"/>
  <c r="D9" i="8"/>
  <c r="F9" i="8"/>
  <c r="F10" i="8" s="1"/>
  <c r="B13" i="8"/>
  <c r="B16" i="8" s="1"/>
  <c r="D14" i="8"/>
  <c r="D15" i="8"/>
  <c r="F15" i="8"/>
  <c r="F16" i="8" s="1"/>
  <c r="B11" i="8"/>
  <c r="B12" i="8" s="1"/>
  <c r="D11" i="8"/>
  <c r="D12" i="8" s="1"/>
  <c r="E11" i="8"/>
  <c r="E12" i="8" s="1"/>
  <c r="B17" i="8"/>
  <c r="B19" i="8" s="1"/>
  <c r="D17" i="8"/>
  <c r="D18" i="8"/>
  <c r="E18" i="8"/>
  <c r="E19" i="8" s="1"/>
  <c r="B20" i="8"/>
  <c r="B23" i="8" s="1"/>
  <c r="D20" i="8"/>
  <c r="D21" i="8"/>
  <c r="C22" i="8"/>
  <c r="C23" i="8" s="1"/>
  <c r="D22" i="8"/>
  <c r="F22" i="8"/>
  <c r="F23" i="8" s="1"/>
  <c r="B24" i="8"/>
  <c r="D24" i="8"/>
  <c r="B25" i="8"/>
  <c r="D25" i="8"/>
  <c r="D26" i="8"/>
  <c r="B32" i="8"/>
  <c r="B35" i="8" s="1"/>
  <c r="D32" i="8"/>
  <c r="D33" i="8"/>
  <c r="C34" i="8"/>
  <c r="C35" i="8" s="1"/>
  <c r="D34" i="8"/>
  <c r="F34" i="8"/>
  <c r="F35" i="8" s="1"/>
  <c r="B36" i="8"/>
  <c r="B39" i="8" s="1"/>
  <c r="D36" i="8"/>
  <c r="D37" i="8"/>
  <c r="C38" i="8"/>
  <c r="C39" i="8" s="1"/>
  <c r="D38" i="8"/>
  <c r="F38" i="8"/>
  <c r="F39" i="8" s="1"/>
  <c r="B44" i="8"/>
  <c r="B47" i="8" s="1"/>
  <c r="D44" i="8"/>
  <c r="D45" i="8"/>
  <c r="C46" i="8"/>
  <c r="C47" i="8" s="1"/>
  <c r="D46" i="8"/>
  <c r="F46" i="8"/>
  <c r="F47" i="8" s="1"/>
  <c r="B28" i="8"/>
  <c r="B31" i="8" s="1"/>
  <c r="E28" i="8"/>
  <c r="E31" i="8" s="1"/>
  <c r="D29" i="8"/>
  <c r="C30" i="8"/>
  <c r="C31" i="8" s="1"/>
  <c r="D30" i="8"/>
  <c r="F30" i="8"/>
  <c r="F31" i="8" s="1"/>
  <c r="B40" i="8"/>
  <c r="B43" i="8" s="1"/>
  <c r="E40" i="8"/>
  <c r="E43" i="8" s="1"/>
  <c r="D41" i="8"/>
  <c r="C42" i="8"/>
  <c r="C43" i="8" s="1"/>
  <c r="D42" i="8"/>
  <c r="F42" i="8"/>
  <c r="F43" i="8" s="1"/>
  <c r="D48" i="8"/>
  <c r="C49" i="8"/>
  <c r="C50" i="8" s="1"/>
  <c r="D49" i="8"/>
  <c r="F49" i="8"/>
  <c r="F50" i="8" s="1"/>
  <c r="B51" i="8"/>
  <c r="B54" i="8" s="1"/>
  <c r="D51" i="8"/>
  <c r="E51" i="8"/>
  <c r="E54" i="8" s="1"/>
  <c r="D52" i="8"/>
  <c r="C53" i="8"/>
  <c r="C54" i="8" s="1"/>
  <c r="D53" i="8"/>
  <c r="F53" i="8"/>
  <c r="F54" i="8" s="1"/>
  <c r="D55" i="8"/>
  <c r="D56" i="8" s="1"/>
  <c r="D57" i="8"/>
  <c r="D58" i="8" s="1"/>
  <c r="B59" i="8"/>
  <c r="D59" i="8"/>
  <c r="B60" i="8"/>
  <c r="D60" i="8"/>
  <c r="E60" i="8"/>
  <c r="E63" i="8" s="1"/>
  <c r="D61" i="8"/>
  <c r="C62" i="8"/>
  <c r="C63" i="8" s="1"/>
  <c r="F62" i="8"/>
  <c r="F63" i="8" s="1"/>
  <c r="B64" i="8"/>
  <c r="B67" i="8" s="1"/>
  <c r="D64" i="8"/>
  <c r="D65" i="8"/>
  <c r="D66" i="8"/>
  <c r="F66" i="8"/>
  <c r="F67" i="8" s="1"/>
  <c r="B68" i="8"/>
  <c r="D68" i="8"/>
  <c r="B69" i="8"/>
  <c r="D69" i="8"/>
  <c r="E69" i="8"/>
  <c r="E71" i="8" s="1"/>
  <c r="D70" i="8"/>
  <c r="B76" i="8"/>
  <c r="B78" i="8" s="1"/>
  <c r="D76" i="8"/>
  <c r="C77" i="8"/>
  <c r="C78" i="8" s="1"/>
  <c r="D77" i="8"/>
  <c r="F77" i="8"/>
  <c r="F78" i="8" s="1"/>
  <c r="B72" i="8"/>
  <c r="B75" i="8" s="1"/>
  <c r="D72" i="8"/>
  <c r="D73" i="8"/>
  <c r="C74" i="8"/>
  <c r="C75" i="8" s="1"/>
  <c r="D74" i="8"/>
  <c r="F74" i="8"/>
  <c r="F75" i="8" s="1"/>
  <c r="B79" i="8"/>
  <c r="B82" i="8" s="1"/>
  <c r="D79" i="8"/>
  <c r="E79" i="8"/>
  <c r="E82" i="8" s="1"/>
  <c r="D80" i="8"/>
  <c r="C81" i="8"/>
  <c r="C82" i="8" s="1"/>
  <c r="D81" i="8"/>
  <c r="F81" i="8"/>
  <c r="F82" i="8" s="1"/>
  <c r="B83" i="8"/>
  <c r="B86" i="8" s="1"/>
  <c r="D83" i="8"/>
  <c r="E83" i="8"/>
  <c r="E86" i="8" s="1"/>
  <c r="D84" i="8"/>
  <c r="C85" i="8"/>
  <c r="C86" i="8" s="1"/>
  <c r="D85" i="8"/>
  <c r="F85" i="8"/>
  <c r="F86" i="8" s="1"/>
  <c r="B87" i="8"/>
  <c r="B88" i="8"/>
  <c r="D88" i="8"/>
  <c r="E88" i="8"/>
  <c r="E91" i="8" s="1"/>
  <c r="D89" i="8"/>
  <c r="C90" i="8"/>
  <c r="C91" i="8" s="1"/>
  <c r="D90" i="8"/>
  <c r="F90" i="8"/>
  <c r="F91" i="8" s="1"/>
  <c r="B92" i="8"/>
  <c r="D92" i="8"/>
  <c r="B93" i="8"/>
  <c r="D93" i="8"/>
  <c r="E93" i="8"/>
  <c r="E96" i="8" s="1"/>
  <c r="D94" i="8"/>
  <c r="C95" i="8"/>
  <c r="C96" i="8" s="1"/>
  <c r="D95" i="8"/>
  <c r="F95" i="8"/>
  <c r="F96" i="8" s="1"/>
  <c r="D97" i="8"/>
  <c r="B98" i="8"/>
  <c r="B101" i="8" s="1"/>
  <c r="D98" i="8"/>
  <c r="E98" i="8"/>
  <c r="E101" i="8" s="1"/>
  <c r="D99" i="8"/>
  <c r="C100" i="8"/>
  <c r="C101" i="8" s="1"/>
  <c r="D100" i="8"/>
  <c r="F100" i="8"/>
  <c r="F101" i="8" s="1"/>
  <c r="B102" i="8"/>
  <c r="D102" i="8"/>
  <c r="B103" i="8"/>
  <c r="D103" i="8"/>
  <c r="E103" i="8"/>
  <c r="E106" i="8" s="1"/>
  <c r="D104" i="8"/>
  <c r="C105" i="8"/>
  <c r="C106" i="8" s="1"/>
  <c r="D105" i="8"/>
  <c r="F105" i="8"/>
  <c r="F106" i="8" s="1"/>
  <c r="B107" i="8"/>
  <c r="D107" i="8"/>
  <c r="B108" i="8"/>
  <c r="D108" i="8"/>
  <c r="E108" i="8"/>
  <c r="E110" i="8" s="1"/>
  <c r="D109" i="8"/>
  <c r="B111" i="8"/>
  <c r="B115" i="8" s="1"/>
  <c r="D111" i="8"/>
  <c r="D112" i="8"/>
  <c r="E112" i="8"/>
  <c r="E115" i="8" s="1"/>
  <c r="D113" i="8"/>
  <c r="C114" i="8"/>
  <c r="C115" i="8" s="1"/>
  <c r="D114" i="8"/>
  <c r="F114" i="8"/>
  <c r="F115" i="8" s="1"/>
  <c r="B116" i="8"/>
  <c r="D116" i="8"/>
  <c r="B117" i="8"/>
  <c r="D117" i="8"/>
  <c r="E117" i="8"/>
  <c r="E120" i="8" s="1"/>
  <c r="D118" i="8"/>
  <c r="C119" i="8"/>
  <c r="C120" i="8" s="1"/>
  <c r="D119" i="8"/>
  <c r="F119" i="8"/>
  <c r="F120" i="8" s="1"/>
  <c r="D19" i="8" l="1"/>
  <c r="D31" i="8"/>
  <c r="D6" i="8"/>
  <c r="B110" i="8"/>
  <c r="D27" i="8"/>
  <c r="D10" i="8"/>
  <c r="D54" i="8"/>
  <c r="D35" i="8"/>
  <c r="D63" i="8"/>
  <c r="B63" i="8"/>
  <c r="D23" i="8"/>
  <c r="D101" i="8"/>
  <c r="D82" i="8"/>
  <c r="D50" i="8"/>
  <c r="D78" i="8"/>
  <c r="D71" i="8"/>
  <c r="B27" i="8"/>
  <c r="B6" i="8"/>
  <c r="D91" i="8"/>
  <c r="D110" i="8"/>
  <c r="B106" i="8"/>
  <c r="D86" i="8"/>
  <c r="D16" i="8"/>
  <c r="D67" i="8"/>
  <c r="D39" i="8"/>
  <c r="B91" i="8"/>
  <c r="D43" i="8"/>
  <c r="D120" i="8"/>
  <c r="D96" i="8"/>
  <c r="D115" i="8"/>
  <c r="D75" i="8"/>
  <c r="B120" i="8"/>
  <c r="B96" i="8"/>
  <c r="D47" i="8"/>
  <c r="D106" i="8"/>
  <c r="B71" i="8"/>
</calcChain>
</file>

<file path=xl/sharedStrings.xml><?xml version="1.0" encoding="utf-8"?>
<sst xmlns="http://schemas.openxmlformats.org/spreadsheetml/2006/main" count="186" uniqueCount="79">
  <si>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</si>
  <si>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</si>
  <si>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</si>
  <si>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</si>
  <si>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</si>
  <si>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Excel Challenge #20</t>
  </si>
  <si>
    <r>
      <t xml:space="preserve">This week's challenge is designed to test your knowledge on </t>
    </r>
    <r>
      <rPr>
        <b/>
        <sz val="11"/>
        <color theme="1"/>
        <rFont val="Roboto"/>
      </rPr>
      <t>Consolidate Feature</t>
    </r>
    <r>
      <rPr>
        <sz val="11"/>
        <color theme="1"/>
        <rFont val="Roboto"/>
      </rPr>
      <t>.</t>
    </r>
  </si>
  <si>
    <t>Seller</t>
  </si>
  <si>
    <t>Electronics</t>
  </si>
  <si>
    <t>Clothing&amp;Apparel</t>
  </si>
  <si>
    <t>Home&amp;Kitchen</t>
  </si>
  <si>
    <t>Beauty and Personal Care</t>
  </si>
  <si>
    <t>Sports and Outdoors</t>
  </si>
  <si>
    <t>Ethan Smith</t>
  </si>
  <si>
    <t>Olivia Johnson</t>
  </si>
  <si>
    <t>Liam Thompson</t>
  </si>
  <si>
    <t>Ava Davis</t>
  </si>
  <si>
    <t>Noah Anderson</t>
  </si>
  <si>
    <t>Sophia Martinez</t>
  </si>
  <si>
    <t>Lucas Wilson</t>
  </si>
  <si>
    <t>Isabella Clark</t>
  </si>
  <si>
    <t>Mason Taylor</t>
  </si>
  <si>
    <t>Mia Lewis</t>
  </si>
  <si>
    <t>Oliver Walker</t>
  </si>
  <si>
    <t>Charlotte Turner</t>
  </si>
  <si>
    <t>Aiden Hall</t>
  </si>
  <si>
    <t>Amelia Scott</t>
  </si>
  <si>
    <t>Elijah Green</t>
  </si>
  <si>
    <t>Harper Adams</t>
  </si>
  <si>
    <t>James Hill</t>
  </si>
  <si>
    <t>Abigail Mitchell</t>
  </si>
  <si>
    <t>Benjamin Bennett</t>
  </si>
  <si>
    <t>Emily Carter</t>
  </si>
  <si>
    <t>Henry Murphy</t>
  </si>
  <si>
    <t>Sofia Reed</t>
  </si>
  <si>
    <t>Alexander Collins</t>
  </si>
  <si>
    <t>Elizabeth Cooper</t>
  </si>
  <si>
    <t>Samuel Hughes</t>
  </si>
  <si>
    <t>Scarlett Richardson</t>
  </si>
  <si>
    <t>Daniel Brooks</t>
  </si>
  <si>
    <t>Victoria Wood</t>
  </si>
  <si>
    <t>Joseph Reed</t>
  </si>
  <si>
    <t>Grace Morgan</t>
  </si>
  <si>
    <t>Welcome to Excel challenge #20!</t>
  </si>
  <si>
    <t>Clothing &amp; Apparel</t>
  </si>
  <si>
    <t>Home &amp; Kitchen</t>
  </si>
  <si>
    <t>Beauty &amp; Personal Care</t>
  </si>
  <si>
    <t>=LEFT(A127,1)&amp;"."&amp;" "&amp;TEXTAFTER(A127," ")</t>
  </si>
  <si>
    <t>A. Mitchell</t>
  </si>
  <si>
    <t>A. Hall</t>
  </si>
  <si>
    <t>A. Collins</t>
  </si>
  <si>
    <t>A. Scott</t>
  </si>
  <si>
    <t>A. Davis</t>
  </si>
  <si>
    <t>B. Bennett</t>
  </si>
  <si>
    <t>C. Turner</t>
  </si>
  <si>
    <t>D. Brooks</t>
  </si>
  <si>
    <t>E. Green</t>
  </si>
  <si>
    <t>E. Cooper</t>
  </si>
  <si>
    <t>E. Carter</t>
  </si>
  <si>
    <t>E. Smith</t>
  </si>
  <si>
    <t>G. Morgan</t>
  </si>
  <si>
    <t>H. Adams</t>
  </si>
  <si>
    <t>H. Murphy</t>
  </si>
  <si>
    <t>I. Clark</t>
  </si>
  <si>
    <t>J. Hill</t>
  </si>
  <si>
    <t>J. Reed</t>
  </si>
  <si>
    <t>L. Thompson</t>
  </si>
  <si>
    <t>L. Wilson</t>
  </si>
  <si>
    <t>M. Taylor</t>
  </si>
  <si>
    <t>M. Lewis</t>
  </si>
  <si>
    <t>N. Anderson</t>
  </si>
  <si>
    <t>O. Walker</t>
  </si>
  <si>
    <t>O. Johnson</t>
  </si>
  <si>
    <t>S. Hughes</t>
  </si>
  <si>
    <t>S. Richardson</t>
  </si>
  <si>
    <t>S. Reed</t>
  </si>
  <si>
    <t>S. Martinez</t>
  </si>
  <si>
    <t>V. Wood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</si>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</sst>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;;;"/>
  </numFmts>
  <fonts count="16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sz val="14"/>
      <color theme="1"/>
      <name val="Roboto"/>
      <family val="1"/>
      <charset val="2"/>
    </font>
    <font>
      <b/>
      <sz val="11"/>
      <color theme="1"/>
      <name val="Roboto"/>
    </font>
    <font>
      <b/>
      <sz val="14"/>
      <color rgb="FFF1FAEE"/>
      <name val="Roboto"/>
    </font>
    <font>
      <b/>
      <sz val="14"/>
      <color theme="1"/>
      <name val="Roboto"/>
    </font>
    <font>
      <sz val="14"/>
      <name val="Roboto"/>
    </font>
    <font>
      <b/>
      <sz val="14"/>
      <name val="Roboto"/>
    </font>
    <font>
      <sz val="12"/>
      <color theme="1"/>
      <name val="Roboto"/>
    </font>
    <font>
      <b/>
      <sz val="13"/>
      <color theme="1"/>
      <name val="Roboto"/>
    </font>
  </fonts>
  <fills count="4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indexed="64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F1FAEE"/>
      </right>
      <top/>
      <bottom style="thick">
        <color indexed="64"/>
      </bottom>
      <diagonal/>
    </border>
    <border>
      <left style="medium">
        <color rgb="FFF1FAEE"/>
      </left>
      <right style="medium">
        <color rgb="FFF1FAEE"/>
      </right>
      <top/>
      <bottom style="thick">
        <color indexed="64"/>
      </bottom>
      <diagonal/>
    </border>
    <border>
      <left style="medium">
        <color rgb="FFF1FAEE"/>
      </left>
      <right/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medium">
        <color rgb="FFF1FAEE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0" borderId="0"/>
  </cellStyleXfs>
  <cellXfs count="44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4" fontId="7" fillId="0" borderId="0" xfId="0" applyNumberFormat="1" applyFont="1" applyAlignment="1">
      <alignment vertical="center"/>
    </xf>
    <xf numFmtId="4" fontId="7" fillId="0" borderId="1" xfId="0" applyNumberFormat="1" applyFont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4" fontId="7" fillId="0" borderId="4" xfId="0" applyNumberFormat="1" applyFont="1" applyBorder="1" applyAlignment="1">
      <alignment vertical="center"/>
    </xf>
    <xf numFmtId="0" fontId="7" fillId="0" borderId="5" xfId="0" applyFont="1" applyBorder="1" applyAlignment="1">
      <alignment vertical="center"/>
    </xf>
    <xf numFmtId="4" fontId="7" fillId="0" borderId="6" xfId="0" applyNumberFormat="1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4" fontId="7" fillId="0" borderId="9" xfId="0" applyNumberFormat="1" applyFont="1" applyBorder="1" applyAlignment="1">
      <alignment vertical="center"/>
    </xf>
    <xf numFmtId="4" fontId="7" fillId="0" borderId="10" xfId="0" applyNumberFormat="1" applyFont="1" applyBorder="1" applyAlignment="1">
      <alignment vertical="center"/>
    </xf>
    <xf numFmtId="0" fontId="10" fillId="3" borderId="11" xfId="0" applyFont="1" applyFill="1" applyBorder="1" applyAlignment="1">
      <alignment vertical="center"/>
    </xf>
    <xf numFmtId="4" fontId="10" fillId="3" borderId="12" xfId="0" applyNumberFormat="1" applyFont="1" applyFill="1" applyBorder="1" applyAlignment="1">
      <alignment horizontal="center" vertical="center"/>
    </xf>
    <xf numFmtId="4" fontId="10" fillId="3" borderId="13" xfId="0" applyNumberFormat="1" applyFont="1" applyFill="1" applyBorder="1" applyAlignment="1">
      <alignment horizontal="center" vertical="center"/>
    </xf>
    <xf numFmtId="0" fontId="7" fillId="0" borderId="14" xfId="0" applyFont="1" applyBorder="1" applyAlignment="1">
      <alignment vertical="center"/>
    </xf>
    <xf numFmtId="4" fontId="7" fillId="0" borderId="15" xfId="0" applyNumberFormat="1" applyFont="1" applyBorder="1" applyAlignment="1">
      <alignment vertical="center"/>
    </xf>
    <xf numFmtId="4" fontId="7" fillId="0" borderId="16" xfId="0" applyNumberFormat="1" applyFont="1" applyBorder="1" applyAlignment="1">
      <alignment vertical="center"/>
    </xf>
    <xf numFmtId="0" fontId="10" fillId="3" borderId="17" xfId="0" applyFont="1" applyFill="1" applyBorder="1" applyAlignment="1">
      <alignment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7" fillId="0" borderId="18" xfId="0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164" fontId="11" fillId="0" borderId="0" xfId="0" applyNumberFormat="1" applyFont="1" applyAlignment="1">
      <alignment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2" fillId="0" borderId="0" xfId="0" quotePrefix="1" applyFont="1" applyAlignment="1">
      <alignment vertical="center"/>
    </xf>
    <xf numFmtId="0" fontId="13" fillId="0" borderId="0" xfId="0" applyFont="1" applyAlignment="1">
      <alignment horizontal="left" vertical="center"/>
    </xf>
    <xf numFmtId="3" fontId="12" fillId="0" borderId="0" xfId="0" applyNumberFormat="1" applyFont="1" applyAlignment="1">
      <alignment vertical="center"/>
    </xf>
    <xf numFmtId="164" fontId="13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3" fontId="14" fillId="0" borderId="0" xfId="0" applyNumberFormat="1" applyFont="1" applyAlignment="1">
      <alignment vertical="center"/>
    </xf>
    <xf numFmtId="0" fontId="15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2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  <border diagonalUp="0" diagonalDown="0">
        <left style="thick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thick">
          <color indexed="64"/>
        </right>
        <top style="thick">
          <color indexed="64"/>
        </top>
        <bottom style="thick">
          <color indexed="64"/>
        </bottom>
      </border>
    </dxf>
    <dxf>
      <border outline="0">
        <bottom style="thick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1FAEE"/>
        <name val="Roboto"/>
        <scheme val="none"/>
      </font>
      <fill>
        <patternFill patternType="solid">
          <fgColor indexed="64"/>
          <bgColor rgb="FF457B9D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F1FAEE"/>
        </left>
        <right style="medium">
          <color rgb="FFF1FAEE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ck">
          <color indexed="64"/>
        </left>
        <right style="thick">
          <color indexed="64"/>
        </right>
        <top style="thick">
          <color indexed="64"/>
        </top>
        <bottom style="thick">
          <color indexed="64"/>
        </bottom>
      </border>
    </dxf>
    <dxf>
      <border outline="0">
        <bottom style="thick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  <border diagonalUp="0" diagonalDown="0">
        <left style="thick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thick">
          <color indexed="64"/>
        </right>
        <top style="thick">
          <color indexed="64"/>
        </top>
        <bottom style="thick">
          <color indexed="64"/>
        </bottom>
      </border>
    </dxf>
    <dxf>
      <border outline="0">
        <bottom style="thick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1FAEE"/>
        <name val="Roboto"/>
        <scheme val="none"/>
      </font>
      <fill>
        <patternFill patternType="solid">
          <fgColor indexed="64"/>
          <bgColor rgb="FF457B9D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rgb="FFF1FAEE"/>
        </left>
        <right style="medium">
          <color rgb="FFF1FAEE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ck">
          <color indexed="64"/>
        </left>
        <right style="thick">
          <color indexed="64"/>
        </right>
        <top style="thick">
          <color indexed="64"/>
        </top>
        <bottom style="thick">
          <color indexed="64"/>
        </bottom>
      </border>
    </dxf>
    <dxf>
      <border outline="0">
        <bottom style="thick">
          <color indexed="64"/>
        </bottom>
      </border>
    </dxf>
  </dxfs>
  <tableStyles count="1" defaultTableStyle="TableStyleMedium2" defaultPivotStyle="PivotStyleLight16">
    <tableStyle name="Invisible" pivot="0" table="0" count="0" xr9:uid="{E2778D50-D6FD-4B71-A218-46758C9B62E0}"/>
  </tableStyles>
  <colors>
    <mruColors>
      <color rgb="FF457B9D"/>
      <color rgb="FFFFFF99"/>
      <color rgb="FFF9E259"/>
      <color rgb="FFF1FAEE"/>
      <color rgb="FFE63946"/>
      <color rgb="FF1D3557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none" spc="20" baseline="0">
                <a:solidFill>
                  <a:schemeClr val="tx1">
                    <a:lumMod val="85000"/>
                    <a:lumOff val="15000"/>
                  </a:schemeClr>
                </a:solidFill>
                <a:latin typeface="Abadi" panose="020B0604020104020204" pitchFamily="34" charset="0"/>
                <a:ea typeface="Roboto" panose="02000000000000000000" pitchFamily="2" charset="0"/>
                <a:cs typeface="Roboto" panose="02000000000000000000" pitchFamily="2" charset="0"/>
              </a:defRPr>
            </a:pPr>
            <a:r>
              <a:rPr lang="en-US" sz="2000" b="1">
                <a:solidFill>
                  <a:schemeClr val="tx1">
                    <a:lumMod val="85000"/>
                    <a:lumOff val="15000"/>
                  </a:schemeClr>
                </a:solidFill>
                <a:latin typeface="Abadi" panose="020B0604020104020204" pitchFamily="34" charset="0"/>
                <a:ea typeface="Roboto" panose="02000000000000000000" pitchFamily="2" charset="0"/>
                <a:cs typeface="Roboto" panose="02000000000000000000" pitchFamily="2" charset="0"/>
              </a:rPr>
              <a:t>Annual Sales by Product Line</a:t>
            </a:r>
          </a:p>
        </c:rich>
      </c:tx>
      <c:layout>
        <c:manualLayout>
          <c:xMode val="edge"/>
          <c:yMode val="edge"/>
          <c:x val="8.6715122148193016E-4"/>
          <c:y val="9.0348608373736036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none" spc="20" baseline="0">
              <a:solidFill>
                <a:schemeClr val="tx1">
                  <a:lumMod val="85000"/>
                  <a:lumOff val="15000"/>
                </a:schemeClr>
              </a:solidFill>
              <a:latin typeface="Abadi" panose="020B0604020104020204" pitchFamily="34" charset="0"/>
              <a:ea typeface="Roboto" panose="02000000000000000000" pitchFamily="2" charset="0"/>
              <a:cs typeface="Roboto" panose="02000000000000000000" pitchFamily="2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88623515189541"/>
          <c:y val="0.10489357378046284"/>
          <c:w val="0.73267771950771032"/>
          <c:h val="0.8728650255743434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'Challenge#20Solution'!$B$171</c:f>
              <c:strCache>
                <c:ptCount val="1"/>
                <c:pt idx="0">
                  <c:v>Electronics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'Challenge#20Solution'!$A$172:$A$201</c:f>
              <c:strCache>
                <c:ptCount val="30"/>
                <c:pt idx="0">
                  <c:v>O. Johnson</c:v>
                </c:pt>
                <c:pt idx="1">
                  <c:v>O. Walker</c:v>
                </c:pt>
                <c:pt idx="2">
                  <c:v>S. Richardson</c:v>
                </c:pt>
                <c:pt idx="3">
                  <c:v>J. Hill</c:v>
                </c:pt>
                <c:pt idx="4">
                  <c:v>V. Wood</c:v>
                </c:pt>
                <c:pt idx="5">
                  <c:v>E. Carter</c:v>
                </c:pt>
                <c:pt idx="6">
                  <c:v>M. Lewis</c:v>
                </c:pt>
                <c:pt idx="7">
                  <c:v>A. Mitchell</c:v>
                </c:pt>
                <c:pt idx="8">
                  <c:v>B. Bennett</c:v>
                </c:pt>
                <c:pt idx="9">
                  <c:v>E. Green</c:v>
                </c:pt>
                <c:pt idx="10">
                  <c:v>L. Thompson</c:v>
                </c:pt>
                <c:pt idx="11">
                  <c:v>N. Anderson</c:v>
                </c:pt>
                <c:pt idx="12">
                  <c:v>H. Adams</c:v>
                </c:pt>
                <c:pt idx="13">
                  <c:v>E. Cooper</c:v>
                </c:pt>
                <c:pt idx="14">
                  <c:v>A. Davis</c:v>
                </c:pt>
                <c:pt idx="15">
                  <c:v>S. Martinez</c:v>
                </c:pt>
                <c:pt idx="16">
                  <c:v>E. Smith</c:v>
                </c:pt>
                <c:pt idx="17">
                  <c:v>S. Reed</c:v>
                </c:pt>
                <c:pt idx="18">
                  <c:v>L. Wilson</c:v>
                </c:pt>
                <c:pt idx="19">
                  <c:v>A. Collins</c:v>
                </c:pt>
                <c:pt idx="20">
                  <c:v>C. Turner</c:v>
                </c:pt>
                <c:pt idx="21">
                  <c:v>M. Taylor</c:v>
                </c:pt>
                <c:pt idx="22">
                  <c:v>A. Hall</c:v>
                </c:pt>
                <c:pt idx="23">
                  <c:v>S. Hughes</c:v>
                </c:pt>
                <c:pt idx="24">
                  <c:v>G. Morgan</c:v>
                </c:pt>
                <c:pt idx="25">
                  <c:v>D. Brooks</c:v>
                </c:pt>
                <c:pt idx="26">
                  <c:v>A. Scott</c:v>
                </c:pt>
                <c:pt idx="27">
                  <c:v>J. Reed</c:v>
                </c:pt>
                <c:pt idx="28">
                  <c:v>I. Clark</c:v>
                </c:pt>
                <c:pt idx="29">
                  <c:v>H. Murphy</c:v>
                </c:pt>
              </c:strCache>
            </c:strRef>
          </c:cat>
          <c:val>
            <c:numRef>
              <c:f>'Challenge#20Solution'!$B$172:$B$201</c:f>
              <c:numCache>
                <c:formatCode>#,##0</c:formatCode>
                <c:ptCount val="30"/>
                <c:pt idx="0">
                  <c:v>17842.898483775502</c:v>
                </c:pt>
                <c:pt idx="1">
                  <c:v>11380.136944944046</c:v>
                </c:pt>
                <c:pt idx="2">
                  <c:v>14540.335683012505</c:v>
                </c:pt>
                <c:pt idx="3">
                  <c:v>6721.1588602693391</c:v>
                </c:pt>
                <c:pt idx="4">
                  <c:v>12259.769074147582</c:v>
                </c:pt>
                <c:pt idx="5">
                  <c:v>6442.1204617098192</c:v>
                </c:pt>
                <c:pt idx="6">
                  <c:v>4888.0373109139546</c:v>
                </c:pt>
                <c:pt idx="7">
                  <c:v>13</c:v>
                </c:pt>
                <c:pt idx="8">
                  <c:v>8841.1123811323741</c:v>
                </c:pt>
                <c:pt idx="9">
                  <c:v>1603.6005542997009</c:v>
                </c:pt>
                <c:pt idx="10">
                  <c:v>12613.793804429091</c:v>
                </c:pt>
                <c:pt idx="11">
                  <c:v>5503.1759572249375</c:v>
                </c:pt>
                <c:pt idx="12">
                  <c:v>243.26758657973915</c:v>
                </c:pt>
                <c:pt idx="13">
                  <c:v>5523.9539664846106</c:v>
                </c:pt>
                <c:pt idx="14">
                  <c:v>6325.4144614996148</c:v>
                </c:pt>
                <c:pt idx="15">
                  <c:v>3372.2237170524695</c:v>
                </c:pt>
                <c:pt idx="16">
                  <c:v>586.21786910514493</c:v>
                </c:pt>
                <c:pt idx="17">
                  <c:v>6647.949436657982</c:v>
                </c:pt>
                <c:pt idx="18">
                  <c:v>442.94585992203793</c:v>
                </c:pt>
                <c:pt idx="19">
                  <c:v>5927.9346071283235</c:v>
                </c:pt>
                <c:pt idx="20">
                  <c:v>9073.6086037768509</c:v>
                </c:pt>
                <c:pt idx="21">
                  <c:v>3690.6990044608501</c:v>
                </c:pt>
                <c:pt idx="23">
                  <c:v>1809.358200200908</c:v>
                </c:pt>
                <c:pt idx="25">
                  <c:v>2407.95480363366</c:v>
                </c:pt>
                <c:pt idx="26">
                  <c:v>2842.9533551627537</c:v>
                </c:pt>
                <c:pt idx="27">
                  <c:v>8584.1570047887872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9D-421B-B273-A2D672BA3B18}"/>
            </c:ext>
          </c:extLst>
        </c:ser>
        <c:ser>
          <c:idx val="1"/>
          <c:order val="1"/>
          <c:tx>
            <c:strRef>
              <c:f>'Challenge#20Solution'!$C$171</c:f>
              <c:strCache>
                <c:ptCount val="1"/>
                <c:pt idx="0">
                  <c:v>Sports and Outdoors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'Challenge#20Solution'!$A$172:$A$201</c:f>
              <c:strCache>
                <c:ptCount val="30"/>
                <c:pt idx="0">
                  <c:v>O. Johnson</c:v>
                </c:pt>
                <c:pt idx="1">
                  <c:v>O. Walker</c:v>
                </c:pt>
                <c:pt idx="2">
                  <c:v>S. Richardson</c:v>
                </c:pt>
                <c:pt idx="3">
                  <c:v>J. Hill</c:v>
                </c:pt>
                <c:pt idx="4">
                  <c:v>V. Wood</c:v>
                </c:pt>
                <c:pt idx="5">
                  <c:v>E. Carter</c:v>
                </c:pt>
                <c:pt idx="6">
                  <c:v>M. Lewis</c:v>
                </c:pt>
                <c:pt idx="7">
                  <c:v>A. Mitchell</c:v>
                </c:pt>
                <c:pt idx="8">
                  <c:v>B. Bennett</c:v>
                </c:pt>
                <c:pt idx="9">
                  <c:v>E. Green</c:v>
                </c:pt>
                <c:pt idx="10">
                  <c:v>L. Thompson</c:v>
                </c:pt>
                <c:pt idx="11">
                  <c:v>N. Anderson</c:v>
                </c:pt>
                <c:pt idx="12">
                  <c:v>H. Adams</c:v>
                </c:pt>
                <c:pt idx="13">
                  <c:v>E. Cooper</c:v>
                </c:pt>
                <c:pt idx="14">
                  <c:v>A. Davis</c:v>
                </c:pt>
                <c:pt idx="15">
                  <c:v>S. Martinez</c:v>
                </c:pt>
                <c:pt idx="16">
                  <c:v>E. Smith</c:v>
                </c:pt>
                <c:pt idx="17">
                  <c:v>S. Reed</c:v>
                </c:pt>
                <c:pt idx="18">
                  <c:v>L. Wilson</c:v>
                </c:pt>
                <c:pt idx="19">
                  <c:v>A. Collins</c:v>
                </c:pt>
                <c:pt idx="20">
                  <c:v>C. Turner</c:v>
                </c:pt>
                <c:pt idx="21">
                  <c:v>M. Taylor</c:v>
                </c:pt>
                <c:pt idx="22">
                  <c:v>A. Hall</c:v>
                </c:pt>
                <c:pt idx="23">
                  <c:v>S. Hughes</c:v>
                </c:pt>
                <c:pt idx="24">
                  <c:v>G. Morgan</c:v>
                </c:pt>
                <c:pt idx="25">
                  <c:v>D. Brooks</c:v>
                </c:pt>
                <c:pt idx="26">
                  <c:v>A. Scott</c:v>
                </c:pt>
                <c:pt idx="27">
                  <c:v>J. Reed</c:v>
                </c:pt>
                <c:pt idx="28">
                  <c:v>I. Clark</c:v>
                </c:pt>
                <c:pt idx="29">
                  <c:v>H. Murphy</c:v>
                </c:pt>
              </c:strCache>
            </c:strRef>
          </c:cat>
          <c:val>
            <c:numRef>
              <c:f>'Challenge#20Solution'!$C$172:$C$201</c:f>
              <c:numCache>
                <c:formatCode>#,##0</c:formatCode>
                <c:ptCount val="30"/>
                <c:pt idx="0">
                  <c:v>9503.1860772234686</c:v>
                </c:pt>
                <c:pt idx="1">
                  <c:v>5256.0203026872859</c:v>
                </c:pt>
                <c:pt idx="2">
                  <c:v>5172.9631981308085</c:v>
                </c:pt>
                <c:pt idx="3">
                  <c:v>5579.1185316316914</c:v>
                </c:pt>
                <c:pt idx="4">
                  <c:v>968.39487023315633</c:v>
                </c:pt>
                <c:pt idx="5">
                  <c:v>3569.7346200458596</c:v>
                </c:pt>
                <c:pt idx="6">
                  <c:v>2405.2657556925606</c:v>
                </c:pt>
                <c:pt idx="7">
                  <c:v>5070.9023866645766</c:v>
                </c:pt>
                <c:pt idx="8">
                  <c:v>254.21426800425616</c:v>
                </c:pt>
                <c:pt idx="9">
                  <c:v>1667.1332083515517</c:v>
                </c:pt>
                <c:pt idx="11">
                  <c:v>4158.7730128621606</c:v>
                </c:pt>
                <c:pt idx="12">
                  <c:v>1901.6791323787711</c:v>
                </c:pt>
                <c:pt idx="13">
                  <c:v>690.78292066701215</c:v>
                </c:pt>
                <c:pt idx="15">
                  <c:v>5178.7775786655002</c:v>
                </c:pt>
                <c:pt idx="16">
                  <c:v>9902.2678800656795</c:v>
                </c:pt>
                <c:pt idx="18">
                  <c:v>1049.9113187982548</c:v>
                </c:pt>
                <c:pt idx="21">
                  <c:v>3818.1707557324316</c:v>
                </c:pt>
                <c:pt idx="22">
                  <c:v>6795.6716586851344</c:v>
                </c:pt>
                <c:pt idx="23">
                  <c:v>858.17867292511255</c:v>
                </c:pt>
                <c:pt idx="24">
                  <c:v>114.91220469230393</c:v>
                </c:pt>
                <c:pt idx="25">
                  <c:v>4628.2259980290182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9D-421B-B273-A2D672BA3B18}"/>
            </c:ext>
          </c:extLst>
        </c:ser>
        <c:ser>
          <c:idx val="2"/>
          <c:order val="2"/>
          <c:tx>
            <c:strRef>
              <c:f>'Challenge#20Solution'!$D$171</c:f>
              <c:strCache>
                <c:ptCount val="1"/>
                <c:pt idx="0">
                  <c:v>Clothing &amp; Apparel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110000"/>
                    <a:satMod val="105000"/>
                    <a:tint val="67000"/>
                  </a:schemeClr>
                </a:gs>
                <a:gs pos="50000">
                  <a:schemeClr val="accent3">
                    <a:lumMod val="105000"/>
                    <a:satMod val="103000"/>
                    <a:tint val="73000"/>
                  </a:schemeClr>
                </a:gs>
                <a:gs pos="100000">
                  <a:schemeClr val="accent3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rgbClr val="457B9D"/>
              </a:solidFill>
              <a:round/>
            </a:ln>
            <a:effectLst/>
          </c:spPr>
          <c:invertIfNegative val="0"/>
          <c:cat>
            <c:strRef>
              <c:f>'Challenge#20Solution'!$A$172:$A$201</c:f>
              <c:strCache>
                <c:ptCount val="30"/>
                <c:pt idx="0">
                  <c:v>O. Johnson</c:v>
                </c:pt>
                <c:pt idx="1">
                  <c:v>O. Walker</c:v>
                </c:pt>
                <c:pt idx="2">
                  <c:v>S. Richardson</c:v>
                </c:pt>
                <c:pt idx="3">
                  <c:v>J. Hill</c:v>
                </c:pt>
                <c:pt idx="4">
                  <c:v>V. Wood</c:v>
                </c:pt>
                <c:pt idx="5">
                  <c:v>E. Carter</c:v>
                </c:pt>
                <c:pt idx="6">
                  <c:v>M. Lewis</c:v>
                </c:pt>
                <c:pt idx="7">
                  <c:v>A. Mitchell</c:v>
                </c:pt>
                <c:pt idx="8">
                  <c:v>B. Bennett</c:v>
                </c:pt>
                <c:pt idx="9">
                  <c:v>E. Green</c:v>
                </c:pt>
                <c:pt idx="10">
                  <c:v>L. Thompson</c:v>
                </c:pt>
                <c:pt idx="11">
                  <c:v>N. Anderson</c:v>
                </c:pt>
                <c:pt idx="12">
                  <c:v>H. Adams</c:v>
                </c:pt>
                <c:pt idx="13">
                  <c:v>E. Cooper</c:v>
                </c:pt>
                <c:pt idx="14">
                  <c:v>A. Davis</c:v>
                </c:pt>
                <c:pt idx="15">
                  <c:v>S. Martinez</c:v>
                </c:pt>
                <c:pt idx="16">
                  <c:v>E. Smith</c:v>
                </c:pt>
                <c:pt idx="17">
                  <c:v>S. Reed</c:v>
                </c:pt>
                <c:pt idx="18">
                  <c:v>L. Wilson</c:v>
                </c:pt>
                <c:pt idx="19">
                  <c:v>A. Collins</c:v>
                </c:pt>
                <c:pt idx="20">
                  <c:v>C. Turner</c:v>
                </c:pt>
                <c:pt idx="21">
                  <c:v>M. Taylor</c:v>
                </c:pt>
                <c:pt idx="22">
                  <c:v>A. Hall</c:v>
                </c:pt>
                <c:pt idx="23">
                  <c:v>S. Hughes</c:v>
                </c:pt>
                <c:pt idx="24">
                  <c:v>G. Morgan</c:v>
                </c:pt>
                <c:pt idx="25">
                  <c:v>D. Brooks</c:v>
                </c:pt>
                <c:pt idx="26">
                  <c:v>A. Scott</c:v>
                </c:pt>
                <c:pt idx="27">
                  <c:v>J. Reed</c:v>
                </c:pt>
                <c:pt idx="28">
                  <c:v>I. Clark</c:v>
                </c:pt>
                <c:pt idx="29">
                  <c:v>H. Murphy</c:v>
                </c:pt>
              </c:strCache>
            </c:strRef>
          </c:cat>
          <c:val>
            <c:numRef>
              <c:f>'Challenge#20Solution'!$D$172:$D$201</c:f>
              <c:numCache>
                <c:formatCode>#,##0</c:formatCode>
                <c:ptCount val="30"/>
                <c:pt idx="0">
                  <c:v>9759.4494370292414</c:v>
                </c:pt>
                <c:pt idx="1">
                  <c:v>18577.593165947557</c:v>
                </c:pt>
                <c:pt idx="2">
                  <c:v>23933.177072704049</c:v>
                </c:pt>
                <c:pt idx="3">
                  <c:v>16623.856214679825</c:v>
                </c:pt>
                <c:pt idx="4">
                  <c:v>12262.945443529527</c:v>
                </c:pt>
                <c:pt idx="5">
                  <c:v>12850.581060438286</c:v>
                </c:pt>
                <c:pt idx="6">
                  <c:v>20335.415614654361</c:v>
                </c:pt>
                <c:pt idx="7">
                  <c:v>18316.959630959944</c:v>
                </c:pt>
                <c:pt idx="8">
                  <c:v>22682.565020329239</c:v>
                </c:pt>
                <c:pt idx="9">
                  <c:v>19162.187320199999</c:v>
                </c:pt>
                <c:pt idx="10">
                  <c:v>10255.355327910713</c:v>
                </c:pt>
                <c:pt idx="11">
                  <c:v>14034.829700118413</c:v>
                </c:pt>
                <c:pt idx="12">
                  <c:v>16956.496223492002</c:v>
                </c:pt>
                <c:pt idx="13">
                  <c:v>12595.982216501401</c:v>
                </c:pt>
                <c:pt idx="14">
                  <c:v>10840.873889017754</c:v>
                </c:pt>
                <c:pt idx="15">
                  <c:v>5037.6333569793915</c:v>
                </c:pt>
                <c:pt idx="16">
                  <c:v>13512.826048368641</c:v>
                </c:pt>
                <c:pt idx="17">
                  <c:v>15783.431032276814</c:v>
                </c:pt>
                <c:pt idx="18">
                  <c:v>14857.893364320124</c:v>
                </c:pt>
                <c:pt idx="19">
                  <c:v>5149.9342225948185</c:v>
                </c:pt>
                <c:pt idx="20">
                  <c:v>10033.383327033614</c:v>
                </c:pt>
                <c:pt idx="21">
                  <c:v>9812.06291781041</c:v>
                </c:pt>
                <c:pt idx="22">
                  <c:v>5789.6323266894506</c:v>
                </c:pt>
                <c:pt idx="23">
                  <c:v>10134.081026088337</c:v>
                </c:pt>
                <c:pt idx="24">
                  <c:v>10029.941157460084</c:v>
                </c:pt>
                <c:pt idx="25">
                  <c:v>2784.4510528363389</c:v>
                </c:pt>
                <c:pt idx="26">
                  <c:v>8245.7520073499454</c:v>
                </c:pt>
                <c:pt idx="27">
                  <c:v>1573.7517484183591</c:v>
                </c:pt>
                <c:pt idx="28">
                  <c:v>7021.7693578521885</c:v>
                </c:pt>
                <c:pt idx="29">
                  <c:v>4151.3308328771436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9D-421B-B273-A2D672BA3B18}"/>
            </c:ext>
          </c:extLst>
        </c:ser>
        <c:ser>
          <c:idx val="3"/>
          <c:order val="3"/>
          <c:tx>
            <c:strRef>
              <c:f>'Challenge#20Solution'!$E$171</c:f>
              <c:strCache>
                <c:ptCount val="1"/>
                <c:pt idx="0">
                  <c:v>Home &amp; Kitchen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110000"/>
                    <a:satMod val="105000"/>
                    <a:tint val="67000"/>
                  </a:schemeClr>
                </a:gs>
                <a:gs pos="50000">
                  <a:schemeClr val="accent4">
                    <a:lumMod val="105000"/>
                    <a:satMod val="103000"/>
                    <a:tint val="73000"/>
                  </a:schemeClr>
                </a:gs>
                <a:gs pos="100000">
                  <a:schemeClr val="accent4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'Challenge#20Solution'!$A$172:$A$201</c:f>
              <c:strCache>
                <c:ptCount val="30"/>
                <c:pt idx="0">
                  <c:v>O. Johnson</c:v>
                </c:pt>
                <c:pt idx="1">
                  <c:v>O. Walker</c:v>
                </c:pt>
                <c:pt idx="2">
                  <c:v>S. Richardson</c:v>
                </c:pt>
                <c:pt idx="3">
                  <c:v>J. Hill</c:v>
                </c:pt>
                <c:pt idx="4">
                  <c:v>V. Wood</c:v>
                </c:pt>
                <c:pt idx="5">
                  <c:v>E. Carter</c:v>
                </c:pt>
                <c:pt idx="6">
                  <c:v>M. Lewis</c:v>
                </c:pt>
                <c:pt idx="7">
                  <c:v>A. Mitchell</c:v>
                </c:pt>
                <c:pt idx="8">
                  <c:v>B. Bennett</c:v>
                </c:pt>
                <c:pt idx="9">
                  <c:v>E. Green</c:v>
                </c:pt>
                <c:pt idx="10">
                  <c:v>L. Thompson</c:v>
                </c:pt>
                <c:pt idx="11">
                  <c:v>N. Anderson</c:v>
                </c:pt>
                <c:pt idx="12">
                  <c:v>H. Adams</c:v>
                </c:pt>
                <c:pt idx="13">
                  <c:v>E. Cooper</c:v>
                </c:pt>
                <c:pt idx="14">
                  <c:v>A. Davis</c:v>
                </c:pt>
                <c:pt idx="15">
                  <c:v>S. Martinez</c:v>
                </c:pt>
                <c:pt idx="16">
                  <c:v>E. Smith</c:v>
                </c:pt>
                <c:pt idx="17">
                  <c:v>S. Reed</c:v>
                </c:pt>
                <c:pt idx="18">
                  <c:v>L. Wilson</c:v>
                </c:pt>
                <c:pt idx="19">
                  <c:v>A. Collins</c:v>
                </c:pt>
                <c:pt idx="20">
                  <c:v>C. Turner</c:v>
                </c:pt>
                <c:pt idx="21">
                  <c:v>M. Taylor</c:v>
                </c:pt>
                <c:pt idx="22">
                  <c:v>A. Hall</c:v>
                </c:pt>
                <c:pt idx="23">
                  <c:v>S. Hughes</c:v>
                </c:pt>
                <c:pt idx="24">
                  <c:v>G. Morgan</c:v>
                </c:pt>
                <c:pt idx="25">
                  <c:v>D. Brooks</c:v>
                </c:pt>
                <c:pt idx="26">
                  <c:v>A. Scott</c:v>
                </c:pt>
                <c:pt idx="27">
                  <c:v>J. Reed</c:v>
                </c:pt>
                <c:pt idx="28">
                  <c:v>I. Clark</c:v>
                </c:pt>
                <c:pt idx="29">
                  <c:v>H. Murphy</c:v>
                </c:pt>
              </c:strCache>
            </c:strRef>
          </c:cat>
          <c:val>
            <c:numRef>
              <c:f>'Challenge#20Solution'!$E$172:$E$201</c:f>
              <c:numCache>
                <c:formatCode>#,##0</c:formatCode>
                <c:ptCount val="30"/>
                <c:pt idx="0">
                  <c:v>8895.7364165219424</c:v>
                </c:pt>
                <c:pt idx="1">
                  <c:v>7094.2867722928786</c:v>
                </c:pt>
                <c:pt idx="2">
                  <c:v>2384.5839904483546</c:v>
                </c:pt>
                <c:pt idx="3">
                  <c:v>8942.8952105824101</c:v>
                </c:pt>
                <c:pt idx="4">
                  <c:v>9136.0277425969798</c:v>
                </c:pt>
                <c:pt idx="5">
                  <c:v>6158.6981531223428</c:v>
                </c:pt>
                <c:pt idx="6">
                  <c:v>864.46490283524327</c:v>
                </c:pt>
                <c:pt idx="7">
                  <c:v>6179.182008291029</c:v>
                </c:pt>
                <c:pt idx="10">
                  <c:v>7178.6392079952147</c:v>
                </c:pt>
                <c:pt idx="11">
                  <c:v>2631.2299876747893</c:v>
                </c:pt>
                <c:pt idx="12">
                  <c:v>48.879324103947511</c:v>
                </c:pt>
                <c:pt idx="14">
                  <c:v>9956.2850412114149</c:v>
                </c:pt>
                <c:pt idx="15">
                  <c:v>7955.1885171493504</c:v>
                </c:pt>
                <c:pt idx="19">
                  <c:v>9076.3744961533866</c:v>
                </c:pt>
                <c:pt idx="23">
                  <c:v>444.42027590078942</c:v>
                </c:pt>
                <c:pt idx="25">
                  <c:v>1122.2992938299649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9D-421B-B273-A2D672BA3B18}"/>
            </c:ext>
          </c:extLst>
        </c:ser>
        <c:ser>
          <c:idx val="4"/>
          <c:order val="4"/>
          <c:tx>
            <c:strRef>
              <c:f>'Challenge#20Solution'!$F$171</c:f>
              <c:strCache>
                <c:ptCount val="1"/>
                <c:pt idx="0">
                  <c:v>Beauty &amp; Personal Care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110000"/>
                    <a:satMod val="105000"/>
                    <a:tint val="67000"/>
                  </a:schemeClr>
                </a:gs>
                <a:gs pos="50000">
                  <a:schemeClr val="accent5">
                    <a:lumMod val="105000"/>
                    <a:satMod val="103000"/>
                    <a:tint val="73000"/>
                  </a:schemeClr>
                </a:gs>
                <a:gs pos="100000">
                  <a:schemeClr val="accent5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'Challenge#20Solution'!$A$172:$A$201</c:f>
              <c:strCache>
                <c:ptCount val="30"/>
                <c:pt idx="0">
                  <c:v>O. Johnson</c:v>
                </c:pt>
                <c:pt idx="1">
                  <c:v>O. Walker</c:v>
                </c:pt>
                <c:pt idx="2">
                  <c:v>S. Richardson</c:v>
                </c:pt>
                <c:pt idx="3">
                  <c:v>J. Hill</c:v>
                </c:pt>
                <c:pt idx="4">
                  <c:v>V. Wood</c:v>
                </c:pt>
                <c:pt idx="5">
                  <c:v>E. Carter</c:v>
                </c:pt>
                <c:pt idx="6">
                  <c:v>M. Lewis</c:v>
                </c:pt>
                <c:pt idx="7">
                  <c:v>A. Mitchell</c:v>
                </c:pt>
                <c:pt idx="8">
                  <c:v>B. Bennett</c:v>
                </c:pt>
                <c:pt idx="9">
                  <c:v>E. Green</c:v>
                </c:pt>
                <c:pt idx="10">
                  <c:v>L. Thompson</c:v>
                </c:pt>
                <c:pt idx="11">
                  <c:v>N. Anderson</c:v>
                </c:pt>
                <c:pt idx="12">
                  <c:v>H. Adams</c:v>
                </c:pt>
                <c:pt idx="13">
                  <c:v>E. Cooper</c:v>
                </c:pt>
                <c:pt idx="14">
                  <c:v>A. Davis</c:v>
                </c:pt>
                <c:pt idx="15">
                  <c:v>S. Martinez</c:v>
                </c:pt>
                <c:pt idx="16">
                  <c:v>E. Smith</c:v>
                </c:pt>
                <c:pt idx="17">
                  <c:v>S. Reed</c:v>
                </c:pt>
                <c:pt idx="18">
                  <c:v>L. Wilson</c:v>
                </c:pt>
                <c:pt idx="19">
                  <c:v>A. Collins</c:v>
                </c:pt>
                <c:pt idx="20">
                  <c:v>C. Turner</c:v>
                </c:pt>
                <c:pt idx="21">
                  <c:v>M. Taylor</c:v>
                </c:pt>
                <c:pt idx="22">
                  <c:v>A. Hall</c:v>
                </c:pt>
                <c:pt idx="23">
                  <c:v>S. Hughes</c:v>
                </c:pt>
                <c:pt idx="24">
                  <c:v>G. Morgan</c:v>
                </c:pt>
                <c:pt idx="25">
                  <c:v>D. Brooks</c:v>
                </c:pt>
                <c:pt idx="26">
                  <c:v>A. Scott</c:v>
                </c:pt>
                <c:pt idx="27">
                  <c:v>J. Reed</c:v>
                </c:pt>
                <c:pt idx="28">
                  <c:v>I. Clark</c:v>
                </c:pt>
                <c:pt idx="29">
                  <c:v>H. Murphy</c:v>
                </c:pt>
              </c:strCache>
            </c:strRef>
          </c:cat>
          <c:val>
            <c:numRef>
              <c:f>'Challenge#20Solution'!$F$172:$F$201</c:f>
              <c:numCache>
                <c:formatCode>#,##0</c:formatCode>
                <c:ptCount val="30"/>
                <c:pt idx="0">
                  <c:v>7946.1563849841423</c:v>
                </c:pt>
                <c:pt idx="1">
                  <c:v>6062.9784190311548</c:v>
                </c:pt>
                <c:pt idx="2">
                  <c:v>2146.4361649631537</c:v>
                </c:pt>
                <c:pt idx="3">
                  <c:v>3351.5815216438332</c:v>
                </c:pt>
                <c:pt idx="4">
                  <c:v>2945.7181497158908</c:v>
                </c:pt>
                <c:pt idx="5">
                  <c:v>7449.0711943839033</c:v>
                </c:pt>
                <c:pt idx="6">
                  <c:v>7737.7532087166401</c:v>
                </c:pt>
                <c:pt idx="7">
                  <c:v>6172.0246860250772</c:v>
                </c:pt>
                <c:pt idx="8">
                  <c:v>3442.0184088263904</c:v>
                </c:pt>
                <c:pt idx="9">
                  <c:v>9929.0592266725271</c:v>
                </c:pt>
                <c:pt idx="11">
                  <c:v>2718.1991290489113</c:v>
                </c:pt>
                <c:pt idx="12">
                  <c:v>9494.1304555800543</c:v>
                </c:pt>
                <c:pt idx="13">
                  <c:v>9424.8467233822103</c:v>
                </c:pt>
                <c:pt idx="15">
                  <c:v>5162.8259274985539</c:v>
                </c:pt>
                <c:pt idx="16">
                  <c:v>1028.3305103013463</c:v>
                </c:pt>
                <c:pt idx="18">
                  <c:v>4132.2570546569423</c:v>
                </c:pt>
                <c:pt idx="21">
                  <c:v>273.83987457728108</c:v>
                </c:pt>
                <c:pt idx="22">
                  <c:v>3098.9169644282083</c:v>
                </c:pt>
                <c:pt idx="23">
                  <c:v>2097.6668359343748</c:v>
                </c:pt>
                <c:pt idx="24">
                  <c:v>4457.0459558571583</c:v>
                </c:pt>
                <c:pt idx="25">
                  <c:v>1942.7146597096053</c:v>
                </c:pt>
                <c:pt idx="26">
                  <c:v>1693.2025144130712</c:v>
                </c:pt>
                <c:pt idx="27">
                  <c:v>2275.5083878970127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9D-421B-B273-A2D672BA3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94195584"/>
        <c:axId val="1294197504"/>
      </c:barChart>
      <c:catAx>
        <c:axId val="12941955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Abadi" panose="020B0604020104020204" pitchFamily="34" charset="0"/>
                <a:ea typeface="Roboto" panose="02000000000000000000" pitchFamily="2" charset="0"/>
                <a:cs typeface="Roboto" panose="02000000000000000000" pitchFamily="2" charset="0"/>
              </a:defRPr>
            </a:pPr>
            <a:endParaRPr lang="en-US"/>
          </a:p>
        </c:txPr>
        <c:crossAx val="1294197504"/>
        <c:crosses val="autoZero"/>
        <c:auto val="1"/>
        <c:lblAlgn val="ctr"/>
        <c:lblOffset val="100"/>
        <c:noMultiLvlLbl val="0"/>
      </c:catAx>
      <c:valAx>
        <c:axId val="1294197504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129419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4.4727710593075058E-2"/>
          <c:y val="3.5114754488334413E-2"/>
          <c:w val="0.95527228940692499"/>
          <c:h val="4.44353179444437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badi" panose="020B0604020104020204" pitchFamily="34" charset="0"/>
              <a:ea typeface="Roboto" panose="02000000000000000000" pitchFamily="2" charset="0"/>
              <a:cs typeface="Roboto" panose="02000000000000000000" pitchFamily="2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chart" Target="../charts/chart1.xml"/><Relationship Id="rId5" Type="http://schemas.microsoft.com/office/2007/relationships/hdphoto" Target="../media/hdphoto2.wdp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1439333</xdr:colOff>
      <xdr:row>123</xdr:row>
      <xdr:rowOff>232831</xdr:rowOff>
    </xdr:from>
    <xdr:to>
      <xdr:col>8</xdr:col>
      <xdr:colOff>63499</xdr:colOff>
      <xdr:row>168</xdr:row>
      <xdr:rowOff>243416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3515E16-D622-48FA-8AD2-1060D64103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878417</xdr:colOff>
      <xdr:row>26</xdr:row>
      <xdr:rowOff>147866</xdr:rowOff>
    </xdr:from>
    <xdr:to>
      <xdr:col>12</xdr:col>
      <xdr:colOff>329385</xdr:colOff>
      <xdr:row>62</xdr:row>
      <xdr:rowOff>136225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4E0903-4587-4F86-9106-BA7FEDE65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  <a14:imgEffect>
                    <a14:saturation sat="104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492818">
          <a:off x="10604500" y="2010533"/>
          <a:ext cx="5144802" cy="2528359"/>
        </a:xfrm>
        <a:prstGeom prst="rect">
          <a:avLst/>
        </a:prstGeom>
        <a:effectLst>
          <a:outerShdw blurRad="76200" dist="38100" dir="2700000" algn="tl" rotWithShape="0">
            <a:prstClr val="black">
              <a:alpha val="45000"/>
            </a:prstClr>
          </a:outerShdw>
        </a:effectLst>
        <a:scene3d>
          <a:camera prst="orthographicFront">
            <a:rot lat="0" lon="0" rev="0"/>
          </a:camera>
          <a:lightRig rig="threePt" dir="t"/>
        </a:scene3d>
        <a:sp3d z="25400"/>
      </xdr:spPr>
    </xdr:pic>
    <xdr:clientData/>
  </xdr:twoCellAnchor>
  <xdr:twoCellAnchor editAs="oneCell">
    <xdr:from>
      <xdr:col>7</xdr:col>
      <xdr:colOff>521129</xdr:colOff>
      <xdr:row>18</xdr:row>
      <xdr:rowOff>190501</xdr:rowOff>
    </xdr:from>
    <xdr:to>
      <xdr:col>8</xdr:col>
      <xdr:colOff>201140</xdr:colOff>
      <xdr:row>34</xdr:row>
      <xdr:rowOff>208112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25C7EA-74B8-45F6-ABA6-83523C91C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96000"/>
                  </a14:imgEffect>
                  <a14:imgEffect>
                    <a14:saturation sat="3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173887">
          <a:off x="12363879" y="1545168"/>
          <a:ext cx="579594" cy="103361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/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357166F-0DBE-4207-B1BE-016AD06325DA}" name="First_Quarter" displayName="First_Quarter" ref="A1:C21" totalsRowShown="0" headerRowBorderDxfId="22" tableBorderDxfId="21">
  <autoFilter ref="A1:C21" xr:uid="{4357166F-0DBE-4207-B1BE-016AD06325DA}"/>
  <tableColumns count="3">
    <tableColumn id="1" xr3:uid="{2D889984-6750-4629-A8AF-CF1FD661AFED}" name="Seller" dataDxfId="20"/>
    <tableColumn id="2" xr3:uid="{D0A50AE5-F082-4936-8AC2-9EBB9D9D40BB}" name="Electronics" dataDxfId="19"/>
    <tableColumn id="3" xr3:uid="{925AF3CB-5E19-4A8B-9F55-07BF97ACAEDF}" name="Clothing&amp;Apparel" dataDxfId="18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679C7DE-E722-4B7D-9472-E5667FB3B8D7}" name="Second_quarter" displayName="Second_quarter" ref="A1:D20" totalsRowShown="0" headerRowDxfId="17" headerRowBorderDxfId="16" tableBorderDxfId="15">
  <autoFilter ref="A1:D20" xr:uid="{F679C7DE-E722-4B7D-9472-E5667FB3B8D7}"/>
  <tableColumns count="4">
    <tableColumn id="1" xr3:uid="{82A3E0F9-8463-435D-B5E3-13AD3B6289ED}" name="Seller" dataDxfId="14"/>
    <tableColumn id="2" xr3:uid="{ADD6555A-351E-49E0-BA32-DCAC284D63AF}" name="Electronics" dataDxfId="13"/>
    <tableColumn id="3" xr3:uid="{A7B53138-7D37-4633-AFBF-C6F5ED15363D}" name="Clothing&amp;Apparel" dataDxfId="12"/>
    <tableColumn id="4" xr3:uid="{F3BD3807-13AE-4947-B667-0D7396089DB4}" name="Home&amp;Kitchen" dataDxfId="11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CB83296-C77F-4001-A763-C767FE12903B}" name="Third_Quarter" displayName="Third_Quarter" ref="A1:B31" totalsRowShown="0" headerRowBorderDxfId="10" tableBorderDxfId="9">
  <autoFilter ref="A1:B31" xr:uid="{8CB83296-C77F-4001-A763-C767FE12903B}"/>
  <tableColumns count="2">
    <tableColumn id="1" xr3:uid="{BD2C662A-74D4-4EFA-A48B-7F6E020B622E}" name="Seller" dataDxfId="8"/>
    <tableColumn id="2" xr3:uid="{A332958B-7159-47B1-9827-4AAD044B6A27}" name="Clothing&amp;Apparel" dataDxfId="7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C74E4D6-C4F0-4FD5-BDF1-36FE5A15A451}" name="Table4" displayName="Table4" ref="A1:D24" totalsRowShown="0" headerRowDxfId="6" headerRowBorderDxfId="5" tableBorderDxfId="4">
  <autoFilter ref="A1:D24" xr:uid="{AC74E4D6-C4F0-4FD5-BDF1-36FE5A15A451}"/>
  <tableColumns count="4">
    <tableColumn id="1" xr3:uid="{CAF88F9E-2F98-47F1-A6EC-E122DD6DD228}" name="Seller" dataDxfId="3"/>
    <tableColumn id="2" xr3:uid="{E9118320-2F17-4792-BD9B-CFA63232DB4F}" name="Sports and Outdoors" dataDxfId="2"/>
    <tableColumn id="3" xr3:uid="{58750F47-7118-4F78-82D4-B87AB8431506}" name="Clothing&amp;Apparel" dataDxfId="1"/>
    <tableColumn id="4" xr3:uid="{C1D5C38A-2341-46AB-A260-37021B1AC286}" name="Beauty and Personal Care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P23" sqref="P23"/>
    </sheetView>
  </sheetViews>
  <sheetFormatPr defaultColWidth="8.81640625" defaultRowHeight="14.5"/>
  <cols>
    <col min="1" max="16384" width="8.81640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5</v>
      </c>
      <c r="J3" s="4"/>
    </row>
    <row r="14" spans="8:10">
      <c r="H14" s="43" t="s">
        <v>1</v>
      </c>
      <c r="I14" s="43"/>
    </row>
    <row r="25" spans="5:5">
      <c r="E25" s="1" t="s">
        <v>43</v>
      </c>
    </row>
    <row r="27" spans="5:5">
      <c r="E27" s="1" t="s">
        <v>6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833FE-0255-41CB-AD91-FC134235359E}">
  <sheetPr>
    <tabColor theme="9" tint="0.59999389629810485"/>
    <pageSetUpPr fitToPage="1"/>
  </sheetPr>
  <dimension ref="A1:K289"/>
  <sheetViews>
    <sheetView showGridLines="0" tabSelected="1" view="pageBreakPreview" zoomScale="60" zoomScaleNormal="50" workbookViewId="0">
      <selection activeCell="O27" sqref="O27"/>
    </sheetView>
  </sheetViews>
  <sheetFormatPr defaultColWidth="12.81640625" defaultRowHeight="20" customHeight="1" outlineLevelRow="1"/>
  <cols>
    <col min="1" max="1" width="24.26953125" style="7" bestFit="1" customWidth="1"/>
    <col min="2" max="2" width="14.81640625" style="7" bestFit="1" customWidth="1"/>
    <col min="3" max="3" width="26.1796875" style="7" bestFit="1" customWidth="1"/>
    <col min="4" max="4" width="23.90625" style="7" bestFit="1" customWidth="1"/>
    <col min="5" max="5" width="20.54296875" style="7" customWidth="1"/>
    <col min="6" max="6" width="29.36328125" style="7" bestFit="1" customWidth="1"/>
    <col min="7" max="7" width="30.36328125" style="7" customWidth="1"/>
    <col min="8" max="8" width="12.81640625" style="7" customWidth="1"/>
    <col min="9" max="9" width="12.81640625" style="7"/>
    <col min="10" max="10" width="12.6328125" style="7" customWidth="1"/>
    <col min="11" max="11" width="12.81640625" style="7" hidden="1" customWidth="1"/>
    <col min="12" max="16384" width="12.81640625" style="7"/>
  </cols>
  <sheetData>
    <row r="1" spans="1:11" ht="28.5" customHeight="1">
      <c r="A1" s="34" t="s">
        <v>7</v>
      </c>
      <c r="B1" s="42" t="s">
        <v>8</v>
      </c>
      <c r="C1" s="42" t="s">
        <v>12</v>
      </c>
      <c r="D1" s="42" t="s">
        <v>44</v>
      </c>
      <c r="E1" s="42" t="s">
        <v>45</v>
      </c>
      <c r="F1" s="42" t="s">
        <v>46</v>
      </c>
    </row>
    <row r="2" spans="1:11" ht="18" hidden="1" customHeight="1" outlineLevel="1">
      <c r="B2" s="10">
        <f>'1stQuarter'!$B$2</f>
        <v>5961.9946922322997</v>
      </c>
      <c r="D2" s="10">
        <f>'1stQuarter'!$C$2</f>
        <v>1682.9930386570559</v>
      </c>
    </row>
    <row r="3" spans="1:11" ht="18" hidden="1" customHeight="1" outlineLevel="1" collapsed="1">
      <c r="B3" s="10">
        <f>'2ndQuarter'!$B$2</f>
        <v>5922.2461347080298</v>
      </c>
      <c r="D3" s="10">
        <f>'2ndQuarter'!$C$2</f>
        <v>6375.3139922875944</v>
      </c>
      <c r="E3" s="10">
        <f>'2ndQuarter'!$D$2</f>
        <v>6179.182008291029</v>
      </c>
    </row>
    <row r="4" spans="1:11" ht="18" hidden="1" customHeight="1" outlineLevel="1" collapsed="1">
      <c r="D4" s="10">
        <f>'3rdQuarter'!$B$2</f>
        <v>1264.8310519166862</v>
      </c>
    </row>
    <row r="5" spans="1:11" ht="18" hidden="1" customHeight="1" outlineLevel="1" collapsed="1">
      <c r="C5" s="10">
        <f>'4thQuarter'!$B$2</f>
        <v>5070.9023866645766</v>
      </c>
      <c r="D5" s="10">
        <f>'4thQuarter'!$C$2</f>
        <v>8993.8215480986055</v>
      </c>
      <c r="F5" s="10">
        <f>'4thQuarter'!$D$2</f>
        <v>6172.0246860250772</v>
      </c>
    </row>
    <row r="6" spans="1:11" ht="20" customHeight="1" collapsed="1">
      <c r="A6" s="7" t="s">
        <v>30</v>
      </c>
      <c r="B6" s="41">
        <f>SUM(B2:B5)</f>
        <v>11884.240826940329</v>
      </c>
      <c r="C6" s="41">
        <f>SUM(C2:C5)</f>
        <v>5070.9023866645766</v>
      </c>
      <c r="D6" s="41">
        <f>SUM(D2:D5)</f>
        <v>18316.959630959944</v>
      </c>
      <c r="E6" s="41">
        <f>SUM(E2:E5)</f>
        <v>6179.182008291029</v>
      </c>
      <c r="F6" s="41">
        <f>SUM(F2:F5)</f>
        <v>6172.0246860250772</v>
      </c>
    </row>
    <row r="7" spans="1:11" ht="14" hidden="1" customHeight="1" outlineLevel="1">
      <c r="B7" s="41"/>
      <c r="C7" s="41"/>
      <c r="D7" s="41">
        <f>'1stQuarter'!$C$3</f>
        <v>5174.9972887780805</v>
      </c>
      <c r="E7" s="41"/>
      <c r="F7" s="41"/>
    </row>
    <row r="8" spans="1:11" ht="14" hidden="1" customHeight="1" outlineLevel="1" collapsed="1">
      <c r="B8" s="41"/>
      <c r="C8" s="41"/>
      <c r="D8" s="41">
        <f>'3rdQuarter'!$B$3</f>
        <v>586.89452749927113</v>
      </c>
      <c r="E8" s="41"/>
      <c r="F8" s="41"/>
    </row>
    <row r="9" spans="1:11" ht="14" hidden="1" customHeight="1" outlineLevel="1" collapsed="1">
      <c r="B9" s="41"/>
      <c r="C9" s="41">
        <f>'4thQuarter'!$B$3</f>
        <v>6795.6716586851344</v>
      </c>
      <c r="D9" s="41">
        <f>'4thQuarter'!$C$3</f>
        <v>27.740510412098956</v>
      </c>
      <c r="E9" s="41"/>
      <c r="F9" s="41">
        <f>'4thQuarter'!$D$3</f>
        <v>3098.9169644282083</v>
      </c>
    </row>
    <row r="10" spans="1:11" ht="20" customHeight="1" collapsed="1">
      <c r="A10" s="7" t="s">
        <v>25</v>
      </c>
      <c r="B10" s="41"/>
      <c r="C10" s="41">
        <f>SUM(C7:C9)</f>
        <v>6795.6716586851344</v>
      </c>
      <c r="D10" s="41">
        <f>SUM(D7:D9)</f>
        <v>5789.6323266894506</v>
      </c>
      <c r="E10" s="41"/>
      <c r="F10" s="41">
        <f>SUM(F7:F9)</f>
        <v>3098.9169644282083</v>
      </c>
    </row>
    <row r="11" spans="1:11" ht="14" hidden="1" customHeight="1" outlineLevel="1">
      <c r="B11" s="41">
        <f>'2ndQuarter'!$B$3</f>
        <v>5927.9346071283235</v>
      </c>
      <c r="C11" s="41"/>
      <c r="D11" s="41">
        <f>'2ndQuarter'!$C$3</f>
        <v>5149.9342225948185</v>
      </c>
      <c r="E11" s="41">
        <f>'2ndQuarter'!$D$3</f>
        <v>9076.3744961533866</v>
      </c>
      <c r="F11" s="41"/>
    </row>
    <row r="12" spans="1:11" ht="18" customHeight="1" collapsed="1">
      <c r="A12" s="7" t="s">
        <v>35</v>
      </c>
      <c r="B12" s="41">
        <f>SUM(B11)</f>
        <v>5927.9346071283235</v>
      </c>
      <c r="C12" s="41"/>
      <c r="D12" s="41">
        <f>SUM(D11)</f>
        <v>5149.9342225948185</v>
      </c>
      <c r="E12" s="41">
        <f>SUM(E11)</f>
        <v>9076.3744961533866</v>
      </c>
      <c r="F12" s="41"/>
    </row>
    <row r="13" spans="1:11" ht="14" hidden="1" customHeight="1" outlineLevel="1" collapsed="1">
      <c r="B13" s="41">
        <f>'1stQuarter'!$B$4</f>
        <v>2842.9533551627537</v>
      </c>
      <c r="C13" s="41"/>
      <c r="D13" s="41"/>
      <c r="E13" s="41"/>
      <c r="F13" s="41"/>
    </row>
    <row r="14" spans="1:11" ht="14" hidden="1" customHeight="1" outlineLevel="1" collapsed="1">
      <c r="B14" s="41"/>
      <c r="C14" s="41"/>
      <c r="D14" s="41">
        <f>'3rdQuarter'!$B$5</f>
        <v>500.49336710264288</v>
      </c>
      <c r="E14" s="41"/>
      <c r="F14" s="41"/>
    </row>
    <row r="15" spans="1:11" ht="14" hidden="1" customHeight="1" outlineLevel="1">
      <c r="B15" s="41"/>
      <c r="C15" s="41"/>
      <c r="D15" s="41">
        <f>'4thQuarter'!$C$4</f>
        <v>7745.2586402473025</v>
      </c>
      <c r="E15" s="41"/>
      <c r="F15" s="41">
        <f>'4thQuarter'!$D$4</f>
        <v>1693.2025144130712</v>
      </c>
    </row>
    <row r="16" spans="1:11" ht="20" customHeight="1" collapsed="1">
      <c r="A16" s="7" t="s">
        <v>26</v>
      </c>
      <c r="B16" s="41">
        <f>SUM(B13:B15)</f>
        <v>2842.9533551627537</v>
      </c>
      <c r="C16" s="41"/>
      <c r="D16" s="41">
        <f>SUM(D13:D15)</f>
        <v>8245.7520073499454</v>
      </c>
      <c r="E16" s="41"/>
      <c r="F16" s="41">
        <f>SUM(F13:F15)</f>
        <v>1693.2025144130712</v>
      </c>
      <c r="K16" s="9"/>
    </row>
    <row r="17" spans="1:11" ht="14" hidden="1" customHeight="1" outlineLevel="1">
      <c r="B17" s="41">
        <f>'1stQuarter'!$B$5</f>
        <v>6325.4144614996148</v>
      </c>
      <c r="C17" s="41"/>
      <c r="D17" s="41">
        <f>'1stQuarter'!$C$5</f>
        <v>1000.3761304251129</v>
      </c>
      <c r="E17" s="41"/>
      <c r="F17" s="41"/>
      <c r="K17" s="9"/>
    </row>
    <row r="18" spans="1:11" ht="14" hidden="1" customHeight="1" outlineLevel="1" collapsed="1">
      <c r="B18" s="41"/>
      <c r="C18" s="41"/>
      <c r="D18" s="41">
        <f>'2ndQuarter'!$C$4</f>
        <v>9840.4977585926408</v>
      </c>
      <c r="E18" s="41">
        <f>'2ndQuarter'!$D$4</f>
        <v>9956.2850412114149</v>
      </c>
      <c r="F18" s="41"/>
      <c r="K18" s="9"/>
    </row>
    <row r="19" spans="1:11" ht="20" customHeight="1" collapsed="1">
      <c r="A19" s="7" t="s">
        <v>16</v>
      </c>
      <c r="B19" s="41">
        <f>SUM(B17:B18)</f>
        <v>6325.4144614996148</v>
      </c>
      <c r="C19" s="41"/>
      <c r="D19" s="41">
        <f>SUM(D17:D18)</f>
        <v>10840.873889017754</v>
      </c>
      <c r="E19" s="41">
        <f>SUM(E17:E18)</f>
        <v>9956.2850412114149</v>
      </c>
      <c r="F19" s="41"/>
    </row>
    <row r="20" spans="1:11" ht="14" hidden="1" customHeight="1" outlineLevel="1">
      <c r="B20" s="41">
        <f>'1stQuarter'!$B$6</f>
        <v>8841.1123811323741</v>
      </c>
      <c r="C20" s="41"/>
      <c r="D20" s="41">
        <f>'1stQuarter'!$C$6</f>
        <v>6347.5392044173404</v>
      </c>
      <c r="E20" s="41"/>
      <c r="F20" s="41"/>
    </row>
    <row r="21" spans="1:11" ht="14" hidden="1" customHeight="1" outlineLevel="1" collapsed="1">
      <c r="B21" s="41"/>
      <c r="C21" s="41"/>
      <c r="D21" s="41">
        <f>'3rdQuarter'!$B$7</f>
        <v>6785.8048852658012</v>
      </c>
      <c r="E21" s="41"/>
      <c r="F21" s="41"/>
    </row>
    <row r="22" spans="1:11" ht="14" hidden="1" customHeight="1" outlineLevel="1" collapsed="1">
      <c r="B22" s="41"/>
      <c r="C22" s="41">
        <f>'4thQuarter'!$B$5</f>
        <v>254.21426800425616</v>
      </c>
      <c r="D22" s="41">
        <f>'4thQuarter'!$C$5</f>
        <v>9549.2209306460954</v>
      </c>
      <c r="E22" s="41"/>
      <c r="F22" s="41">
        <f>'4thQuarter'!$D$5</f>
        <v>3442.0184088263904</v>
      </c>
    </row>
    <row r="23" spans="1:11" ht="20" customHeight="1" collapsed="1">
      <c r="A23" s="7" t="s">
        <v>31</v>
      </c>
      <c r="B23" s="41">
        <f>SUM(B20:B22)</f>
        <v>8841.1123811323741</v>
      </c>
      <c r="C23" s="41">
        <f>SUM(C20:C22)</f>
        <v>254.21426800425616</v>
      </c>
      <c r="D23" s="41">
        <f>SUM(D20:D22)</f>
        <v>22682.565020329239</v>
      </c>
      <c r="E23" s="41"/>
      <c r="F23" s="41">
        <f>SUM(F20:F22)</f>
        <v>3442.0184088263904</v>
      </c>
    </row>
    <row r="24" spans="1:11" ht="14" hidden="1" customHeight="1" outlineLevel="1">
      <c r="B24" s="41">
        <f>'1stQuarter'!$B$7</f>
        <v>3826.9318147216272</v>
      </c>
      <c r="C24" s="41"/>
      <c r="D24" s="41">
        <f>'1stQuarter'!$C$7</f>
        <v>522.85372739884951</v>
      </c>
      <c r="E24" s="41"/>
      <c r="F24" s="41"/>
    </row>
    <row r="25" spans="1:11" ht="14" hidden="1" customHeight="1" outlineLevel="1" collapsed="1">
      <c r="B25" s="41">
        <f>'2ndQuarter'!$B$5</f>
        <v>5246.6767890552237</v>
      </c>
      <c r="C25" s="41"/>
      <c r="D25" s="41">
        <f>'2ndQuarter'!$C$5</f>
        <v>3516.5066060410318</v>
      </c>
      <c r="E25" s="41"/>
      <c r="F25" s="41"/>
    </row>
    <row r="26" spans="1:11" ht="14" hidden="1" customHeight="1" outlineLevel="1" collapsed="1">
      <c r="B26" s="41"/>
      <c r="C26" s="41"/>
      <c r="D26" s="41">
        <f>'3rdQuarter'!$B$8</f>
        <v>5994.0229935937332</v>
      </c>
      <c r="E26" s="41"/>
      <c r="F26" s="41"/>
    </row>
    <row r="27" spans="1:11" ht="20" customHeight="1" collapsed="1">
      <c r="A27" s="7" t="s">
        <v>24</v>
      </c>
      <c r="B27" s="41">
        <f>SUM(B24:B26)</f>
        <v>9073.6086037768509</v>
      </c>
      <c r="C27" s="41"/>
      <c r="D27" s="41">
        <f>SUM(D24:D26)</f>
        <v>10033.383327033614</v>
      </c>
      <c r="E27" s="41"/>
      <c r="F27" s="41"/>
    </row>
    <row r="28" spans="1:11" ht="14" hidden="1" customHeight="1" outlineLevel="1">
      <c r="B28" s="41">
        <f>'2ndQuarter'!$B$6</f>
        <v>2407.95480363366</v>
      </c>
      <c r="C28" s="41"/>
      <c r="D28" s="41"/>
      <c r="E28" s="41">
        <f>'2ndQuarter'!$D$6</f>
        <v>1122.2992938299649</v>
      </c>
      <c r="F28" s="41"/>
    </row>
    <row r="29" spans="1:11" ht="14" hidden="1" customHeight="1" outlineLevel="1" collapsed="1">
      <c r="B29" s="41"/>
      <c r="C29" s="41"/>
      <c r="D29" s="41">
        <f>'3rdQuarter'!$B$9</f>
        <v>2155.482880285148</v>
      </c>
      <c r="E29" s="41"/>
      <c r="F29" s="41"/>
    </row>
    <row r="30" spans="1:11" ht="14" hidden="1" customHeight="1" outlineLevel="1" collapsed="1">
      <c r="B30" s="41"/>
      <c r="C30" s="41">
        <f>'4thQuarter'!$B$6</f>
        <v>4628.2259980290182</v>
      </c>
      <c r="D30" s="41">
        <f>'4thQuarter'!$C$6</f>
        <v>628.96817255119095</v>
      </c>
      <c r="E30" s="41"/>
      <c r="F30" s="41">
        <f>'4thQuarter'!$D$6</f>
        <v>1942.7146597096053</v>
      </c>
    </row>
    <row r="31" spans="1:11" ht="20" customHeight="1" collapsed="1">
      <c r="A31" s="7" t="s">
        <v>39</v>
      </c>
      <c r="B31" s="41">
        <f>SUM(B28:B30)</f>
        <v>2407.95480363366</v>
      </c>
      <c r="C31" s="41">
        <f>SUM(C28:C30)</f>
        <v>4628.2259980290182</v>
      </c>
      <c r="D31" s="41">
        <f>SUM(D28:D30)</f>
        <v>2784.4510528363389</v>
      </c>
      <c r="E31" s="41">
        <f>SUM(E28:E30)</f>
        <v>1122.2992938299649</v>
      </c>
      <c r="F31" s="41">
        <f>SUM(F28:F30)</f>
        <v>1942.7146597096053</v>
      </c>
      <c r="K31" s="9"/>
    </row>
    <row r="32" spans="1:11" ht="14" hidden="1" customHeight="1" outlineLevel="1">
      <c r="B32" s="41">
        <f>'1stQuarter'!$B$8</f>
        <v>1603.6005542997009</v>
      </c>
      <c r="C32" s="41"/>
      <c r="D32" s="41">
        <f>'1stQuarter'!$C$8</f>
        <v>2165.3171474262454</v>
      </c>
      <c r="E32" s="41"/>
      <c r="F32" s="41"/>
      <c r="K32" s="9"/>
    </row>
    <row r="33" spans="1:11" ht="14" hidden="1" customHeight="1" outlineLevel="1" collapsed="1">
      <c r="B33" s="41"/>
      <c r="C33" s="41"/>
      <c r="D33" s="41">
        <f>'3rdQuarter'!$B$10</f>
        <v>7080.4805914041244</v>
      </c>
      <c r="E33" s="41"/>
      <c r="F33" s="41"/>
      <c r="K33" s="9"/>
    </row>
    <row r="34" spans="1:11" ht="14" hidden="1" customHeight="1" outlineLevel="1" collapsed="1">
      <c r="B34" s="41"/>
      <c r="C34" s="41">
        <f>'4thQuarter'!$B$7</f>
        <v>1667.1332083515517</v>
      </c>
      <c r="D34" s="41">
        <f>'4thQuarter'!$C$7</f>
        <v>9916.3895813696272</v>
      </c>
      <c r="E34" s="41"/>
      <c r="F34" s="41">
        <f>'4thQuarter'!$D$7</f>
        <v>9929.0592266725271</v>
      </c>
      <c r="K34" s="9"/>
    </row>
    <row r="35" spans="1:11" ht="20" customHeight="1" collapsed="1">
      <c r="A35" s="7" t="s">
        <v>27</v>
      </c>
      <c r="B35" s="41">
        <f>SUM(B32:B34)</f>
        <v>1603.6005542997009</v>
      </c>
      <c r="C35" s="41">
        <f>SUM(C32:C34)</f>
        <v>1667.1332083515517</v>
      </c>
      <c r="D35" s="41">
        <f>SUM(D32:D34)</f>
        <v>19162.187320199999</v>
      </c>
      <c r="E35" s="41"/>
      <c r="F35" s="41">
        <f>SUM(F32:F34)</f>
        <v>9929.0592266725271</v>
      </c>
      <c r="K35" s="9"/>
    </row>
    <row r="36" spans="1:11" ht="14" hidden="1" customHeight="1" outlineLevel="1">
      <c r="B36" s="41">
        <f>'1stQuarter'!$B$9</f>
        <v>5523.9539664846106</v>
      </c>
      <c r="C36" s="41"/>
      <c r="D36" s="41">
        <f>'1stQuarter'!$C$9</f>
        <v>8895.2127709844626</v>
      </c>
      <c r="E36" s="41"/>
      <c r="F36" s="41"/>
      <c r="K36" s="9"/>
    </row>
    <row r="37" spans="1:11" ht="14" hidden="1" customHeight="1" outlineLevel="1" collapsed="1">
      <c r="B37" s="41"/>
      <c r="C37" s="41"/>
      <c r="D37" s="41">
        <f>'3rdQuarter'!$B$11</f>
        <v>1974.9400072303688</v>
      </c>
      <c r="E37" s="41"/>
      <c r="F37" s="41"/>
      <c r="K37" s="9"/>
    </row>
    <row r="38" spans="1:11" ht="14" hidden="1" customHeight="1" outlineLevel="1" collapsed="1">
      <c r="B38" s="41"/>
      <c r="C38" s="41">
        <f>'4thQuarter'!$B$8</f>
        <v>690.78292066701215</v>
      </c>
      <c r="D38" s="41">
        <f>'4thQuarter'!$C$8</f>
        <v>1725.8294382865697</v>
      </c>
      <c r="E38" s="41"/>
      <c r="F38" s="41">
        <f>'4thQuarter'!$D$8</f>
        <v>9424.8467233822103</v>
      </c>
      <c r="K38" s="9"/>
    </row>
    <row r="39" spans="1:11" ht="20" customHeight="1" collapsed="1">
      <c r="A39" s="7" t="s">
        <v>36</v>
      </c>
      <c r="B39" s="41">
        <f>SUM(B36:B38)</f>
        <v>5523.9539664846106</v>
      </c>
      <c r="C39" s="41">
        <f>SUM(C36:C38)</f>
        <v>690.78292066701215</v>
      </c>
      <c r="D39" s="41">
        <f>SUM(D36:D38)</f>
        <v>12595.982216501401</v>
      </c>
      <c r="E39" s="41"/>
      <c r="F39" s="41">
        <f>SUM(F36:F38)</f>
        <v>9424.8467233822103</v>
      </c>
      <c r="K39" s="9"/>
    </row>
    <row r="40" spans="1:11" ht="14" hidden="1" customHeight="1" outlineLevel="1">
      <c r="B40" s="41">
        <f>'2ndQuarter'!$B$7</f>
        <v>6442.1204617098192</v>
      </c>
      <c r="C40" s="41"/>
      <c r="D40" s="41"/>
      <c r="E40" s="41">
        <f>'2ndQuarter'!$D$7</f>
        <v>6158.6981531223428</v>
      </c>
      <c r="F40" s="41"/>
      <c r="K40" s="9"/>
    </row>
    <row r="41" spans="1:11" ht="14" hidden="1" customHeight="1" outlineLevel="1" collapsed="1">
      <c r="B41" s="41"/>
      <c r="C41" s="41"/>
      <c r="D41" s="41">
        <f>'3rdQuarter'!$B$12</f>
        <v>6855.5332643510083</v>
      </c>
      <c r="E41" s="41"/>
      <c r="F41" s="41"/>
      <c r="K41" s="9"/>
    </row>
    <row r="42" spans="1:11" ht="14" hidden="1" customHeight="1" outlineLevel="1" collapsed="1">
      <c r="B42" s="41"/>
      <c r="C42" s="41">
        <f>'4thQuarter'!$B$11</f>
        <v>3569.7346200458596</v>
      </c>
      <c r="D42" s="41">
        <f>'4thQuarter'!$C$11</f>
        <v>5995.0477960872777</v>
      </c>
      <c r="E42" s="41"/>
      <c r="F42" s="41">
        <f>'4thQuarter'!$D$11</f>
        <v>7449.0711943839033</v>
      </c>
      <c r="K42" s="9"/>
    </row>
    <row r="43" spans="1:11" ht="20" customHeight="1" collapsed="1">
      <c r="A43" s="7" t="s">
        <v>32</v>
      </c>
      <c r="B43" s="41">
        <f>SUM(B40:B42)</f>
        <v>6442.1204617098192</v>
      </c>
      <c r="C43" s="41">
        <f>SUM(C40:C42)</f>
        <v>3569.7346200458596</v>
      </c>
      <c r="D43" s="41">
        <f>SUM(D40:D42)</f>
        <v>12850.581060438286</v>
      </c>
      <c r="E43" s="41">
        <f>SUM(E40:E42)</f>
        <v>6158.6981531223428</v>
      </c>
      <c r="F43" s="41">
        <f>SUM(F40:F42)</f>
        <v>7449.0711943839033</v>
      </c>
      <c r="K43" s="9"/>
    </row>
    <row r="44" spans="1:11" ht="14" hidden="1" customHeight="1" outlineLevel="1">
      <c r="B44" s="41">
        <f>'1stQuarter'!$B$10</f>
        <v>586.21786910514493</v>
      </c>
      <c r="C44" s="41"/>
      <c r="D44" s="41">
        <f>'1stQuarter'!$C$10</f>
        <v>5065.2982375340634</v>
      </c>
      <c r="E44" s="41"/>
      <c r="F44" s="41"/>
      <c r="K44" s="9"/>
    </row>
    <row r="45" spans="1:11" ht="14" hidden="1" customHeight="1" outlineLevel="1" collapsed="1">
      <c r="B45" s="41"/>
      <c r="C45" s="41"/>
      <c r="D45" s="41">
        <f>'3rdQuarter'!$B$13</f>
        <v>3550.1329638599509</v>
      </c>
      <c r="E45" s="41"/>
      <c r="F45" s="41"/>
      <c r="K45" s="9"/>
    </row>
    <row r="46" spans="1:11" ht="14" hidden="1" customHeight="1" outlineLevel="1" collapsed="1">
      <c r="B46" s="41"/>
      <c r="C46" s="41">
        <f>'4thQuarter'!$B$9</f>
        <v>9902.2678800656795</v>
      </c>
      <c r="D46" s="41">
        <f>'4thQuarter'!$C$9</f>
        <v>4897.3948469746265</v>
      </c>
      <c r="E46" s="41"/>
      <c r="F46" s="41">
        <f>'4thQuarter'!$D$9</f>
        <v>1028.3305103013463</v>
      </c>
      <c r="K46" s="9"/>
    </row>
    <row r="47" spans="1:11" ht="20" customHeight="1" collapsed="1">
      <c r="A47" s="7" t="s">
        <v>13</v>
      </c>
      <c r="B47" s="41">
        <f>SUM(B44:B46)</f>
        <v>586.21786910514493</v>
      </c>
      <c r="C47" s="41">
        <f>SUM(C44:C46)</f>
        <v>9902.2678800656795</v>
      </c>
      <c r="D47" s="41">
        <f>SUM(D44:D46)</f>
        <v>13512.826048368641</v>
      </c>
      <c r="E47" s="41"/>
      <c r="F47" s="41">
        <f>SUM(F44:F46)</f>
        <v>1028.3305103013463</v>
      </c>
    </row>
    <row r="48" spans="1:11" ht="14" hidden="1" customHeight="1" outlineLevel="1">
      <c r="B48" s="41"/>
      <c r="C48" s="41"/>
      <c r="D48" s="41">
        <f>'3rdQuarter'!$B$14</f>
        <v>5445.6792635853617</v>
      </c>
      <c r="E48" s="41"/>
      <c r="F48" s="41"/>
    </row>
    <row r="49" spans="1:6" ht="14" hidden="1" customHeight="1" outlineLevel="1" collapsed="1">
      <c r="B49" s="41"/>
      <c r="C49" s="41">
        <f>'4thQuarter'!$B$10</f>
        <v>114.91220469230393</v>
      </c>
      <c r="D49" s="41">
        <f>'4thQuarter'!$C$10</f>
        <v>4584.2618938747219</v>
      </c>
      <c r="E49" s="41"/>
      <c r="F49" s="41">
        <f>'4thQuarter'!$D$10</f>
        <v>4457.0459558571583</v>
      </c>
    </row>
    <row r="50" spans="1:6" ht="20" customHeight="1" collapsed="1">
      <c r="A50" s="7" t="s">
        <v>42</v>
      </c>
      <c r="B50" s="41"/>
      <c r="C50" s="41">
        <f>SUM(C48:C49)</f>
        <v>114.91220469230393</v>
      </c>
      <c r="D50" s="41">
        <f>SUM(D48:D49)</f>
        <v>10029.941157460084</v>
      </c>
      <c r="E50" s="41"/>
      <c r="F50" s="41">
        <f>SUM(F48:F49)</f>
        <v>4457.0459558571583</v>
      </c>
    </row>
    <row r="51" spans="1:6" ht="14" hidden="1" customHeight="1" outlineLevel="1">
      <c r="B51" s="41">
        <f>'2ndQuarter'!$B$8</f>
        <v>243.26758657973915</v>
      </c>
      <c r="C51" s="41"/>
      <c r="D51" s="41">
        <f>'2ndQuarter'!$C$8</f>
        <v>6332.8565834954152</v>
      </c>
      <c r="E51" s="41">
        <f>'2ndQuarter'!$D$8</f>
        <v>48.879324103947511</v>
      </c>
      <c r="F51" s="41"/>
    </row>
    <row r="52" spans="1:6" ht="14" hidden="1" customHeight="1" outlineLevel="1" collapsed="1">
      <c r="B52" s="41"/>
      <c r="C52" s="41"/>
      <c r="D52" s="41">
        <f>'3rdQuarter'!$B$15</f>
        <v>9473.5941867782385</v>
      </c>
      <c r="E52" s="41"/>
      <c r="F52" s="41"/>
    </row>
    <row r="53" spans="1:6" ht="14" hidden="1" customHeight="1" outlineLevel="1" collapsed="1">
      <c r="B53" s="41"/>
      <c r="C53" s="41">
        <f>'4thQuarter'!$B$12</f>
        <v>1901.6791323787711</v>
      </c>
      <c r="D53" s="41">
        <f>'4thQuarter'!$C$12</f>
        <v>1150.0454532183503</v>
      </c>
      <c r="E53" s="41"/>
      <c r="F53" s="41">
        <f>'4thQuarter'!$D$12</f>
        <v>9494.1304555800543</v>
      </c>
    </row>
    <row r="54" spans="1:6" ht="20" customHeight="1" collapsed="1">
      <c r="A54" s="7" t="s">
        <v>28</v>
      </c>
      <c r="B54" s="41">
        <f>SUM(B51:B53)</f>
        <v>243.26758657973915</v>
      </c>
      <c r="C54" s="41">
        <f>SUM(C51:C53)</f>
        <v>1901.6791323787711</v>
      </c>
      <c r="D54" s="41">
        <f>SUM(D51:D53)</f>
        <v>16956.496223492002</v>
      </c>
      <c r="E54" s="41">
        <f>SUM(E51:E53)</f>
        <v>48.879324103947511</v>
      </c>
      <c r="F54" s="41">
        <f>SUM(F51:F53)</f>
        <v>9494.1304555800543</v>
      </c>
    </row>
    <row r="55" spans="1:6" ht="14" hidden="1" customHeight="1" outlineLevel="1">
      <c r="B55" s="41"/>
      <c r="C55" s="41"/>
      <c r="D55" s="41">
        <f>'3rdQuarter'!$B$16</f>
        <v>4151.3308328771436</v>
      </c>
      <c r="E55" s="41"/>
      <c r="F55" s="41"/>
    </row>
    <row r="56" spans="1:6" ht="20" customHeight="1" collapsed="1">
      <c r="A56" s="7" t="s">
        <v>33</v>
      </c>
      <c r="B56" s="41"/>
      <c r="C56" s="41"/>
      <c r="D56" s="41">
        <f>SUM(D55)</f>
        <v>4151.3308328771436</v>
      </c>
      <c r="E56" s="41"/>
      <c r="F56" s="41"/>
    </row>
    <row r="57" spans="1:6" ht="14" hidden="1" customHeight="1" outlineLevel="1">
      <c r="B57" s="41"/>
      <c r="C57" s="41"/>
      <c r="D57" s="41">
        <f>'3rdQuarter'!$B$17</f>
        <v>7021.7693578521885</v>
      </c>
      <c r="E57" s="41"/>
      <c r="F57" s="41"/>
    </row>
    <row r="58" spans="1:6" ht="20" customHeight="1" collapsed="1">
      <c r="A58" s="7" t="s">
        <v>20</v>
      </c>
      <c r="B58" s="41"/>
      <c r="C58" s="41"/>
      <c r="D58" s="41">
        <f>SUM(D57)</f>
        <v>7021.7693578521885</v>
      </c>
      <c r="E58" s="41"/>
      <c r="F58" s="41"/>
    </row>
    <row r="59" spans="1:6" ht="14" hidden="1" customHeight="1" outlineLevel="1">
      <c r="B59" s="41">
        <f>'1stQuarter'!$B$11</f>
        <v>5051.9295797416617</v>
      </c>
      <c r="C59" s="41"/>
      <c r="D59" s="41">
        <f>'1stQuarter'!$C$11</f>
        <v>4723.6954630380042</v>
      </c>
      <c r="E59" s="41"/>
      <c r="F59" s="41"/>
    </row>
    <row r="60" spans="1:6" ht="14" hidden="1" customHeight="1" outlineLevel="1" collapsed="1">
      <c r="B60" s="41">
        <f>'2ndQuarter'!$B$9</f>
        <v>1669.2292805276775</v>
      </c>
      <c r="C60" s="41"/>
      <c r="D60" s="41">
        <f>'2ndQuarter'!$C$9</f>
        <v>3931.3830089070816</v>
      </c>
      <c r="E60" s="41">
        <f>'2ndQuarter'!$D$9</f>
        <v>8942.8952105824101</v>
      </c>
      <c r="F60" s="41"/>
    </row>
    <row r="61" spans="1:6" ht="14" hidden="1" customHeight="1" outlineLevel="1" collapsed="1">
      <c r="B61" s="41"/>
      <c r="C61" s="41"/>
      <c r="D61" s="41">
        <f>'3rdQuarter'!$B$18</f>
        <v>7968.7777427347391</v>
      </c>
      <c r="E61" s="41"/>
      <c r="F61" s="41"/>
    </row>
    <row r="62" spans="1:6" ht="14" hidden="1" customHeight="1" outlineLevel="1" collapsed="1">
      <c r="B62" s="41"/>
      <c r="C62" s="41">
        <f>'4thQuarter'!$B$14</f>
        <v>5579.1185316316914</v>
      </c>
      <c r="D62" s="41"/>
      <c r="E62" s="41"/>
      <c r="F62" s="41">
        <f>'4thQuarter'!$D$14</f>
        <v>3351.5815216438332</v>
      </c>
    </row>
    <row r="63" spans="1:6" ht="20" customHeight="1" collapsed="1">
      <c r="A63" s="7" t="s">
        <v>29</v>
      </c>
      <c r="B63" s="41">
        <f>SUM(B59:B62)</f>
        <v>6721.1588602693391</v>
      </c>
      <c r="C63" s="41">
        <f>SUM(C59:C62)</f>
        <v>5579.1185316316914</v>
      </c>
      <c r="D63" s="41">
        <f>SUM(D59:D62)</f>
        <v>16623.856214679825</v>
      </c>
      <c r="E63" s="41">
        <f>SUM(E59:E62)</f>
        <v>8942.8952105824101</v>
      </c>
      <c r="F63" s="41">
        <f>SUM(F59:F62)</f>
        <v>3351.5815216438332</v>
      </c>
    </row>
    <row r="64" spans="1:6" ht="14" hidden="1" customHeight="1" outlineLevel="1">
      <c r="B64" s="41">
        <f>'1stQuarter'!$B$12</f>
        <v>8584.1570047887872</v>
      </c>
      <c r="C64" s="41"/>
      <c r="D64" s="41">
        <f>'1stQuarter'!$C$12</f>
        <v>182.23757671524982</v>
      </c>
      <c r="E64" s="41"/>
      <c r="F64" s="41"/>
    </row>
    <row r="65" spans="1:6" ht="14" hidden="1" customHeight="1" outlineLevel="1" collapsed="1">
      <c r="B65" s="41"/>
      <c r="C65" s="41"/>
      <c r="D65" s="41">
        <f>'3rdQuarter'!$B$19</f>
        <v>536.44360027247421</v>
      </c>
      <c r="E65" s="41"/>
      <c r="F65" s="41"/>
    </row>
    <row r="66" spans="1:6" ht="14" hidden="1" customHeight="1" outlineLevel="1" collapsed="1">
      <c r="B66" s="41"/>
      <c r="C66" s="41"/>
      <c r="D66" s="41">
        <f>'4thQuarter'!$C$13</f>
        <v>855.07057143063503</v>
      </c>
      <c r="E66" s="41"/>
      <c r="F66" s="41">
        <f>'4thQuarter'!$D$13</f>
        <v>2275.5083878970127</v>
      </c>
    </row>
    <row r="67" spans="1:6" ht="20" customHeight="1" collapsed="1">
      <c r="A67" s="7" t="s">
        <v>41</v>
      </c>
      <c r="B67" s="41">
        <f>SUM(B64:B66)</f>
        <v>8584.1570047887872</v>
      </c>
      <c r="C67" s="41"/>
      <c r="D67" s="41">
        <f>SUM(D64:D66)</f>
        <v>1573.7517484183591</v>
      </c>
      <c r="E67" s="41"/>
      <c r="F67" s="41">
        <f>SUM(F64:F66)</f>
        <v>2275.5083878970127</v>
      </c>
    </row>
    <row r="68" spans="1:6" ht="14" hidden="1" customHeight="1" outlineLevel="1">
      <c r="B68" s="41">
        <f>'1stQuarter'!$B$13</f>
        <v>3370.3264224171817</v>
      </c>
      <c r="C68" s="41"/>
      <c r="D68" s="41">
        <f>'1stQuarter'!$C$13</f>
        <v>6079.2426512478833</v>
      </c>
      <c r="E68" s="41"/>
      <c r="F68" s="41"/>
    </row>
    <row r="69" spans="1:6" ht="14" hidden="1" customHeight="1" outlineLevel="1" collapsed="1">
      <c r="B69" s="41">
        <f>'2ndQuarter'!$B$10</f>
        <v>9243.4673820119096</v>
      </c>
      <c r="C69" s="41"/>
      <c r="D69" s="41">
        <f>'2ndQuarter'!$C$10</f>
        <v>1952.539713376189</v>
      </c>
      <c r="E69" s="41">
        <f>'2ndQuarter'!$D$10</f>
        <v>7178.6392079952147</v>
      </c>
      <c r="F69" s="41"/>
    </row>
    <row r="70" spans="1:6" ht="14" hidden="1" customHeight="1" outlineLevel="1" collapsed="1">
      <c r="B70" s="41"/>
      <c r="C70" s="41"/>
      <c r="D70" s="41">
        <f>'3rdQuarter'!$B$20</f>
        <v>2223.5729632866405</v>
      </c>
      <c r="E70" s="41"/>
      <c r="F70" s="41"/>
    </row>
    <row r="71" spans="1:6" ht="20" customHeight="1" collapsed="1">
      <c r="A71" s="7" t="s">
        <v>15</v>
      </c>
      <c r="B71" s="41">
        <f>SUM(B68:B70)</f>
        <v>12613.793804429091</v>
      </c>
      <c r="C71" s="41"/>
      <c r="D71" s="41">
        <f>SUM(D68:D70)</f>
        <v>10255.355327910713</v>
      </c>
      <c r="E71" s="41">
        <f>SUM(E68:E70)</f>
        <v>7178.6392079952147</v>
      </c>
      <c r="F71" s="41"/>
    </row>
    <row r="72" spans="1:6" ht="14" hidden="1" customHeight="1" outlineLevel="1">
      <c r="B72" s="41">
        <f>'2ndQuarter'!$B$11</f>
        <v>442.94585992203793</v>
      </c>
      <c r="C72" s="41"/>
      <c r="D72" s="41">
        <f>'2ndQuarter'!$C$11</f>
        <v>6715.035396667663</v>
      </c>
      <c r="E72" s="41"/>
      <c r="F72" s="41"/>
    </row>
    <row r="73" spans="1:6" ht="14" hidden="1" customHeight="1" outlineLevel="1" collapsed="1">
      <c r="B73" s="41"/>
      <c r="C73" s="41"/>
      <c r="D73" s="41">
        <f>'3rdQuarter'!$B$21</f>
        <v>5744.2564989801467</v>
      </c>
      <c r="E73" s="41"/>
      <c r="F73" s="41"/>
    </row>
    <row r="74" spans="1:6" ht="14" hidden="1" customHeight="1" outlineLevel="1" collapsed="1">
      <c r="B74" s="41"/>
      <c r="C74" s="41">
        <f>'4thQuarter'!$B$15</f>
        <v>1049.9113187982548</v>
      </c>
      <c r="D74" s="41">
        <f>'4thQuarter'!$C$15</f>
        <v>2398.6014686723138</v>
      </c>
      <c r="E74" s="41"/>
      <c r="F74" s="41">
        <f>'4thQuarter'!$D$15</f>
        <v>4132.2570546569423</v>
      </c>
    </row>
    <row r="75" spans="1:6" ht="18" customHeight="1" collapsed="1">
      <c r="A75" s="7" t="s">
        <v>19</v>
      </c>
      <c r="B75" s="41">
        <f>SUM(B72:B74)</f>
        <v>442.94585992203793</v>
      </c>
      <c r="C75" s="41">
        <f>SUM(C72:C74)</f>
        <v>1049.9113187982548</v>
      </c>
      <c r="D75" s="41">
        <f>SUM(D72:D74)</f>
        <v>14857.893364320124</v>
      </c>
      <c r="E75" s="41"/>
      <c r="F75" s="41">
        <f>SUM(F72:F74)</f>
        <v>4132.2570546569423</v>
      </c>
    </row>
    <row r="76" spans="1:6" ht="14" hidden="1" customHeight="1" outlineLevel="1" collapsed="1">
      <c r="B76" s="41">
        <f>'1stQuarter'!$B$14</f>
        <v>3690.6990044608501</v>
      </c>
      <c r="C76" s="41"/>
      <c r="D76" s="41">
        <f>'1stQuarter'!$C$14</f>
        <v>1520.1177304696248</v>
      </c>
      <c r="E76" s="41"/>
      <c r="F76" s="41"/>
    </row>
    <row r="77" spans="1:6" ht="14" hidden="1" customHeight="1" outlineLevel="1" collapsed="1">
      <c r="B77" s="41"/>
      <c r="C77" s="41">
        <f>'4thQuarter'!$B$16</f>
        <v>3818.1707557324316</v>
      </c>
      <c r="D77" s="41">
        <f>'4thQuarter'!$C$16</f>
        <v>8291.9451873407852</v>
      </c>
      <c r="E77" s="41"/>
      <c r="F77" s="41">
        <f>'4thQuarter'!$D$16</f>
        <v>273.83987457728108</v>
      </c>
    </row>
    <row r="78" spans="1:6" ht="20" customHeight="1" collapsed="1">
      <c r="A78" s="7" t="s">
        <v>21</v>
      </c>
      <c r="B78" s="41">
        <f>SUM(B76:B77)</f>
        <v>3690.6990044608501</v>
      </c>
      <c r="C78" s="41">
        <f>SUM(C76:C77)</f>
        <v>3818.1707557324316</v>
      </c>
      <c r="D78" s="41">
        <f>SUM(D76:D77)</f>
        <v>9812.06291781041</v>
      </c>
      <c r="E78" s="41"/>
      <c r="F78" s="41">
        <f>SUM(F76:F77)</f>
        <v>273.83987457728108</v>
      </c>
    </row>
    <row r="79" spans="1:6" ht="14" hidden="1" customHeight="1" outlineLevel="1">
      <c r="B79" s="41">
        <f>'2ndQuarter'!$B$12</f>
        <v>4888.0373109139546</v>
      </c>
      <c r="C79" s="41"/>
      <c r="D79" s="41">
        <f>'2ndQuarter'!$C$12</f>
        <v>7773.0966093932457</v>
      </c>
      <c r="E79" s="41">
        <f>'2ndQuarter'!$D$12</f>
        <v>864.46490283524327</v>
      </c>
      <c r="F79" s="41"/>
    </row>
    <row r="80" spans="1:6" ht="14" hidden="1" customHeight="1" outlineLevel="1" collapsed="1">
      <c r="B80" s="41"/>
      <c r="C80" s="41"/>
      <c r="D80" s="41">
        <f>'3rdQuarter'!$B$23</f>
        <v>3333.254471816188</v>
      </c>
      <c r="E80" s="41"/>
      <c r="F80" s="41"/>
    </row>
    <row r="81" spans="1:6" ht="14" hidden="1" customHeight="1" outlineLevel="1" collapsed="1">
      <c r="B81" s="41"/>
      <c r="C81" s="41">
        <f>'4thQuarter'!$B$17</f>
        <v>2405.2657556925606</v>
      </c>
      <c r="D81" s="41">
        <f>'4thQuarter'!$C$17</f>
        <v>9229.0645334449273</v>
      </c>
      <c r="E81" s="41"/>
      <c r="F81" s="41">
        <f>'4thQuarter'!$D$17</f>
        <v>7737.7532087166401</v>
      </c>
    </row>
    <row r="82" spans="1:6" ht="20" customHeight="1" collapsed="1">
      <c r="A82" s="7" t="s">
        <v>22</v>
      </c>
      <c r="B82" s="41">
        <f>SUM(B79:B81)</f>
        <v>4888.0373109139546</v>
      </c>
      <c r="C82" s="41">
        <f>SUM(C79:C81)</f>
        <v>2405.2657556925606</v>
      </c>
      <c r="D82" s="41">
        <f>SUM(D79:D81)</f>
        <v>20335.415614654361</v>
      </c>
      <c r="E82" s="41">
        <f>SUM(E79:E81)</f>
        <v>864.46490283524327</v>
      </c>
      <c r="F82" s="41">
        <f>SUM(F79:F81)</f>
        <v>7737.7532087166401</v>
      </c>
    </row>
    <row r="83" spans="1:6" ht="14" hidden="1" customHeight="1" outlineLevel="1">
      <c r="B83" s="41">
        <f>'2ndQuarter'!$B$13</f>
        <v>5503.1759572249375</v>
      </c>
      <c r="C83" s="41"/>
      <c r="D83" s="41">
        <f>'2ndQuarter'!$C$13</f>
        <v>2664.0220128221063</v>
      </c>
      <c r="E83" s="41">
        <f>'2ndQuarter'!$D$13</f>
        <v>2631.2299876747893</v>
      </c>
      <c r="F83" s="41"/>
    </row>
    <row r="84" spans="1:6" ht="14" hidden="1" customHeight="1" outlineLevel="1" collapsed="1">
      <c r="B84" s="41"/>
      <c r="C84" s="41"/>
      <c r="D84" s="41">
        <f>'3rdQuarter'!$B$24</f>
        <v>1727.2100630126733</v>
      </c>
      <c r="E84" s="41"/>
      <c r="F84" s="41"/>
    </row>
    <row r="85" spans="1:6" ht="14" hidden="1" customHeight="1" outlineLevel="1" collapsed="1">
      <c r="B85" s="41"/>
      <c r="C85" s="41">
        <f>'4thQuarter'!$B$22</f>
        <v>4158.7730128621606</v>
      </c>
      <c r="D85" s="41">
        <f>'4thQuarter'!$C$22</f>
        <v>9643.5976242836332</v>
      </c>
      <c r="E85" s="41"/>
      <c r="F85" s="41">
        <f>'4thQuarter'!$D$22</f>
        <v>2718.1991290489113</v>
      </c>
    </row>
    <row r="86" spans="1:6" ht="20" customHeight="1" collapsed="1">
      <c r="A86" s="7" t="s">
        <v>17</v>
      </c>
      <c r="B86" s="41">
        <f>SUM(B83:B85)</f>
        <v>5503.1759572249375</v>
      </c>
      <c r="C86" s="41">
        <f>SUM(C83:C85)</f>
        <v>4158.7730128621606</v>
      </c>
      <c r="D86" s="41">
        <f>SUM(D83:D85)</f>
        <v>14034.829700118413</v>
      </c>
      <c r="E86" s="41">
        <f>SUM(E83:E85)</f>
        <v>2631.2299876747893</v>
      </c>
      <c r="F86" s="41">
        <f>SUM(F83:F85)</f>
        <v>2718.1991290489113</v>
      </c>
    </row>
    <row r="87" spans="1:6" ht="14" hidden="1" customHeight="1" outlineLevel="1">
      <c r="B87" s="41">
        <f>'1stQuarter'!$B$15</f>
        <v>7683.4576627000333</v>
      </c>
      <c r="C87" s="41"/>
      <c r="D87" s="41"/>
      <c r="E87" s="41"/>
      <c r="F87" s="41"/>
    </row>
    <row r="88" spans="1:6" ht="14" hidden="1" customHeight="1" outlineLevel="1" collapsed="1">
      <c r="B88" s="41">
        <f>'2ndQuarter'!$B$14</f>
        <v>3696.6792822440129</v>
      </c>
      <c r="C88" s="41"/>
      <c r="D88" s="41">
        <f>'2ndQuarter'!$C$14</f>
        <v>1188.230917605455</v>
      </c>
      <c r="E88" s="41">
        <f>'2ndQuarter'!$D$14</f>
        <v>7094.2867722928786</v>
      </c>
      <c r="F88" s="41"/>
    </row>
    <row r="89" spans="1:6" ht="14" hidden="1" customHeight="1" outlineLevel="1" collapsed="1">
      <c r="B89" s="41"/>
      <c r="C89" s="41"/>
      <c r="D89" s="41">
        <f>'3rdQuarter'!$B$25</f>
        <v>9122.0870572355343</v>
      </c>
      <c r="E89" s="41"/>
      <c r="F89" s="41"/>
    </row>
    <row r="90" spans="1:6" ht="14" hidden="1" customHeight="1" outlineLevel="1" collapsed="1">
      <c r="B90" s="41"/>
      <c r="C90" s="41">
        <f>'4thQuarter'!$B$18</f>
        <v>5256.0203026872859</v>
      </c>
      <c r="D90" s="41">
        <f>'4thQuarter'!$C$18</f>
        <v>8267.2751911065679</v>
      </c>
      <c r="E90" s="41"/>
      <c r="F90" s="41">
        <f>'4thQuarter'!$D$18</f>
        <v>6062.9784190311548</v>
      </c>
    </row>
    <row r="91" spans="1:6" ht="20" customHeight="1" collapsed="1">
      <c r="A91" s="7" t="s">
        <v>23</v>
      </c>
      <c r="B91" s="41">
        <f>SUM(B87:B90)</f>
        <v>11380.136944944046</v>
      </c>
      <c r="C91" s="41">
        <f>SUM(C87:C90)</f>
        <v>5256.0203026872859</v>
      </c>
      <c r="D91" s="41">
        <f>SUM(D87:D90)</f>
        <v>18577.593165947557</v>
      </c>
      <c r="E91" s="41">
        <f>SUM(E87:E90)</f>
        <v>7094.2867722928786</v>
      </c>
      <c r="F91" s="41">
        <f>SUM(F87:F90)</f>
        <v>6062.9784190311548</v>
      </c>
    </row>
    <row r="92" spans="1:6" ht="14" hidden="1" customHeight="1" outlineLevel="1">
      <c r="B92" s="41">
        <f>'1stQuarter'!$B$16</f>
        <v>9224.4216426809162</v>
      </c>
      <c r="C92" s="41"/>
      <c r="D92" s="41">
        <f>'1stQuarter'!$C$16</f>
        <v>2247.4297873318828</v>
      </c>
      <c r="E92" s="41"/>
      <c r="F92" s="41"/>
    </row>
    <row r="93" spans="1:6" ht="14" hidden="1" customHeight="1" outlineLevel="1" collapsed="1">
      <c r="B93" s="41">
        <f>'2ndQuarter'!$B$15</f>
        <v>8618.4768410945853</v>
      </c>
      <c r="C93" s="41"/>
      <c r="D93" s="41">
        <f>'2ndQuarter'!$C$15</f>
        <v>311.94127353433032</v>
      </c>
      <c r="E93" s="41">
        <f>'2ndQuarter'!$D$15</f>
        <v>8895.7364165219424</v>
      </c>
      <c r="F93" s="41"/>
    </row>
    <row r="94" spans="1:6" ht="14" hidden="1" customHeight="1" outlineLevel="1" collapsed="1">
      <c r="B94" s="41"/>
      <c r="C94" s="41"/>
      <c r="D94" s="41">
        <f>'3rdQuarter'!$B$26</f>
        <v>7141.9643913386572</v>
      </c>
      <c r="E94" s="41"/>
      <c r="F94" s="41"/>
    </row>
    <row r="95" spans="1:6" ht="14" hidden="1" customHeight="1" outlineLevel="1" collapsed="1">
      <c r="B95" s="41"/>
      <c r="C95" s="41">
        <f>'4thQuarter'!$B$23</f>
        <v>9503.1860772234686</v>
      </c>
      <c r="D95" s="41">
        <f>'4thQuarter'!$C$23</f>
        <v>58.113984824371073</v>
      </c>
      <c r="E95" s="41"/>
      <c r="F95" s="41">
        <f>'4thQuarter'!$D$23</f>
        <v>7946.1563849841423</v>
      </c>
    </row>
    <row r="96" spans="1:6" ht="20" customHeight="1" collapsed="1">
      <c r="A96" s="7" t="s">
        <v>14</v>
      </c>
      <c r="B96" s="41">
        <f>SUM(B92:B95)</f>
        <v>17842.898483775502</v>
      </c>
      <c r="C96" s="41">
        <f>SUM(C92:C95)</f>
        <v>9503.1860772234686</v>
      </c>
      <c r="D96" s="41">
        <f>SUM(D92:D95)</f>
        <v>9759.4494370292414</v>
      </c>
      <c r="E96" s="41">
        <f>SUM(E92:E95)</f>
        <v>8895.7364165219424</v>
      </c>
      <c r="F96" s="41">
        <f>SUM(F92:F95)</f>
        <v>7946.1563849841423</v>
      </c>
    </row>
    <row r="97" spans="1:6" ht="14" hidden="1" customHeight="1" outlineLevel="1">
      <c r="B97" s="41"/>
      <c r="C97" s="41"/>
      <c r="D97" s="41">
        <f>'1stQuarter'!$C$17</f>
        <v>1177.9356279760759</v>
      </c>
      <c r="E97" s="41"/>
      <c r="F97" s="41"/>
    </row>
    <row r="98" spans="1:6" ht="14" hidden="1" customHeight="1" outlineLevel="1" collapsed="1">
      <c r="B98" s="41">
        <f>'2ndQuarter'!$B$16</f>
        <v>1809.358200200908</v>
      </c>
      <c r="C98" s="41"/>
      <c r="D98" s="41">
        <f>'2ndQuarter'!$C$16</f>
        <v>3311.3281140170111</v>
      </c>
      <c r="E98" s="41">
        <f>'2ndQuarter'!$D$16</f>
        <v>444.42027590078942</v>
      </c>
      <c r="F98" s="41"/>
    </row>
    <row r="99" spans="1:6" ht="14" hidden="1" customHeight="1" outlineLevel="1" collapsed="1">
      <c r="B99" s="41"/>
      <c r="C99" s="41"/>
      <c r="D99" s="41">
        <f>'3rdQuarter'!$B$27</f>
        <v>5104.456890647778</v>
      </c>
      <c r="E99" s="41"/>
      <c r="F99" s="41"/>
    </row>
    <row r="100" spans="1:6" ht="14" hidden="1" customHeight="1" outlineLevel="1" collapsed="1">
      <c r="B100" s="41"/>
      <c r="C100" s="41">
        <f>'4thQuarter'!$B$19</f>
        <v>858.17867292511255</v>
      </c>
      <c r="D100" s="41">
        <f>'4thQuarter'!$C$19</f>
        <v>540.36039344747223</v>
      </c>
      <c r="E100" s="41"/>
      <c r="F100" s="41">
        <f>'4thQuarter'!$D$19</f>
        <v>2097.6668359343748</v>
      </c>
    </row>
    <row r="101" spans="1:6" ht="20" customHeight="1" collapsed="1">
      <c r="A101" s="7" t="s">
        <v>37</v>
      </c>
      <c r="B101" s="41">
        <f>SUM(B97:B100)</f>
        <v>1809.358200200908</v>
      </c>
      <c r="C101" s="41">
        <f>SUM(C97:C100)</f>
        <v>858.17867292511255</v>
      </c>
      <c r="D101" s="41">
        <f>SUM(D97:D100)</f>
        <v>10134.081026088337</v>
      </c>
      <c r="E101" s="41">
        <f>SUM(E97:E100)</f>
        <v>444.42027590078942</v>
      </c>
      <c r="F101" s="41">
        <f>SUM(F97:F100)</f>
        <v>2097.6668359343748</v>
      </c>
    </row>
    <row r="102" spans="1:6" ht="14" hidden="1" customHeight="1" outlineLevel="1">
      <c r="B102" s="41">
        <f>'1stQuarter'!$B$18</f>
        <v>6047.1571949646204</v>
      </c>
      <c r="C102" s="41"/>
      <c r="D102" s="41">
        <f>'1stQuarter'!$C$18</f>
        <v>2175.4440918239379</v>
      </c>
      <c r="E102" s="41"/>
      <c r="F102" s="41"/>
    </row>
    <row r="103" spans="1:6" ht="14" hidden="1" customHeight="1" outlineLevel="1" collapsed="1">
      <c r="B103" s="41">
        <f>'2ndQuarter'!$B$17</f>
        <v>8493.1784880478845</v>
      </c>
      <c r="C103" s="41"/>
      <c r="D103" s="41">
        <f>'2ndQuarter'!$C$17</f>
        <v>8429.3108505247983</v>
      </c>
      <c r="E103" s="41">
        <f>'2ndQuarter'!$D$17</f>
        <v>2384.5839904483546</v>
      </c>
      <c r="F103" s="41"/>
    </row>
    <row r="104" spans="1:6" ht="14" hidden="1" customHeight="1" outlineLevel="1" collapsed="1">
      <c r="B104" s="41"/>
      <c r="C104" s="41"/>
      <c r="D104" s="41">
        <f>'3rdQuarter'!$B$28</f>
        <v>6217.2136106312282</v>
      </c>
      <c r="E104" s="41"/>
      <c r="F104" s="41"/>
    </row>
    <row r="105" spans="1:6" ht="14" hidden="1" customHeight="1" outlineLevel="1" collapsed="1">
      <c r="B105" s="41"/>
      <c r="C105" s="41">
        <f>'4thQuarter'!$B$20</f>
        <v>5172.9631981308085</v>
      </c>
      <c r="D105" s="41">
        <f>'4thQuarter'!$C$20</f>
        <v>7111.2085197240831</v>
      </c>
      <c r="E105" s="41"/>
      <c r="F105" s="41">
        <f>'4thQuarter'!$D$20</f>
        <v>2146.4361649631537</v>
      </c>
    </row>
    <row r="106" spans="1:6" ht="20" customHeight="1" collapsed="1">
      <c r="A106" s="7" t="s">
        <v>38</v>
      </c>
      <c r="B106" s="41">
        <f>SUM(B102:B105)</f>
        <v>14540.335683012505</v>
      </c>
      <c r="C106" s="41">
        <f>SUM(C102:C105)</f>
        <v>5172.9631981308085</v>
      </c>
      <c r="D106" s="41">
        <f>SUM(D102:D105)</f>
        <v>23933.177072704049</v>
      </c>
      <c r="E106" s="41">
        <f>SUM(E102:E105)</f>
        <v>2384.5839904483546</v>
      </c>
      <c r="F106" s="41">
        <f>SUM(F102:F105)</f>
        <v>2146.4361649631537</v>
      </c>
    </row>
    <row r="107" spans="1:6" ht="14" hidden="1" customHeight="1" outlineLevel="1">
      <c r="B107" s="41">
        <f>'1stQuarter'!$B$19</f>
        <v>1713.3348873682335</v>
      </c>
      <c r="C107" s="41"/>
      <c r="D107" s="41">
        <f>'1stQuarter'!$C$19</f>
        <v>4493.3876056796507</v>
      </c>
      <c r="E107" s="41"/>
      <c r="F107" s="41"/>
    </row>
    <row r="108" spans="1:6" ht="14" hidden="1" customHeight="1" outlineLevel="1" collapsed="1">
      <c r="B108" s="41">
        <f>'2ndQuarter'!$B$18</f>
        <v>4934.6145492897485</v>
      </c>
      <c r="C108" s="41"/>
      <c r="D108" s="41">
        <f>'2ndQuarter'!$C$18</f>
        <v>2277.9678906683585</v>
      </c>
      <c r="E108" s="41">
        <f>'2ndQuarter'!$D$18</f>
        <v>8760.9012620296653</v>
      </c>
      <c r="F108" s="41"/>
    </row>
    <row r="109" spans="1:6" ht="14" hidden="1" customHeight="1" outlineLevel="1" collapsed="1">
      <c r="B109" s="41"/>
      <c r="C109" s="41"/>
      <c r="D109" s="41">
        <f>'3rdQuarter'!$B$29</f>
        <v>9012.075535928805</v>
      </c>
      <c r="E109" s="41"/>
      <c r="F109" s="41"/>
    </row>
    <row r="110" spans="1:6" ht="20" customHeight="1" collapsed="1">
      <c r="A110" s="7" t="s">
        <v>34</v>
      </c>
      <c r="B110" s="41">
        <f>SUM(B107:B109)</f>
        <v>6647.949436657982</v>
      </c>
      <c r="C110" s="41"/>
      <c r="D110" s="41">
        <f>SUM(D107:D109)</f>
        <v>15783.431032276814</v>
      </c>
      <c r="E110" s="41">
        <f>SUM(E107:E109)</f>
        <v>8760.9012620296653</v>
      </c>
      <c r="F110" s="41"/>
    </row>
    <row r="111" spans="1:6" ht="14" hidden="1" customHeight="1" outlineLevel="1">
      <c r="B111" s="41">
        <f>'1stQuarter'!$B$20</f>
        <v>3372.2237170524695</v>
      </c>
      <c r="C111" s="41"/>
      <c r="D111" s="41">
        <f>'1stQuarter'!$C$20</f>
        <v>3102.8146181643024</v>
      </c>
      <c r="E111" s="41"/>
      <c r="F111" s="41"/>
    </row>
    <row r="112" spans="1:6" ht="14" hidden="1" customHeight="1" outlineLevel="1" collapsed="1">
      <c r="B112" s="41"/>
      <c r="C112" s="41"/>
      <c r="D112" s="41">
        <f>'2ndQuarter'!$C$19</f>
        <v>1605.5505707828015</v>
      </c>
      <c r="E112" s="41">
        <f>'2ndQuarter'!$D$19</f>
        <v>7955.1885171493504</v>
      </c>
      <c r="F112" s="41"/>
    </row>
    <row r="113" spans="1:6" ht="14" hidden="1" customHeight="1" outlineLevel="1" collapsed="1">
      <c r="B113" s="41"/>
      <c r="C113" s="41"/>
      <c r="D113" s="41">
        <f>'3rdQuarter'!$B$30</f>
        <v>110.30540253513573</v>
      </c>
      <c r="E113" s="41"/>
      <c r="F113" s="41"/>
    </row>
    <row r="114" spans="1:6" ht="14" hidden="1" customHeight="1" outlineLevel="1" collapsed="1">
      <c r="B114" s="41"/>
      <c r="C114" s="41">
        <f>'4thQuarter'!$B$21</f>
        <v>5178.7775786655002</v>
      </c>
      <c r="D114" s="41">
        <f>'4thQuarter'!$C$21</f>
        <v>218.96276549715185</v>
      </c>
      <c r="E114" s="41"/>
      <c r="F114" s="41">
        <f>'4thQuarter'!$D$21</f>
        <v>5162.8259274985539</v>
      </c>
    </row>
    <row r="115" spans="1:6" ht="20" customHeight="1" collapsed="1">
      <c r="A115" s="7" t="s">
        <v>18</v>
      </c>
      <c r="B115" s="41">
        <f>SUM(B111:B114)</f>
        <v>3372.2237170524695</v>
      </c>
      <c r="C115" s="41">
        <f>SUM(C111:C114)</f>
        <v>5178.7775786655002</v>
      </c>
      <c r="D115" s="41">
        <f>SUM(D111:D114)</f>
        <v>5037.6333569793915</v>
      </c>
      <c r="E115" s="41">
        <f>SUM(E111:E114)</f>
        <v>7955.1885171493504</v>
      </c>
      <c r="F115" s="41">
        <f>SUM(F111:F114)</f>
        <v>5162.8259274985539</v>
      </c>
    </row>
    <row r="116" spans="1:6" ht="14" hidden="1" customHeight="1" outlineLevel="1">
      <c r="B116" s="41">
        <f>'1stQuarter'!$B$21</f>
        <v>7274.1219187030474</v>
      </c>
      <c r="C116" s="41"/>
      <c r="D116" s="41">
        <f>'1stQuarter'!$C$21</f>
        <v>64.607202956158289</v>
      </c>
      <c r="E116" s="41"/>
      <c r="F116" s="41"/>
    </row>
    <row r="117" spans="1:6" ht="14" hidden="1" customHeight="1" outlineLevel="1" collapsed="1">
      <c r="B117" s="41">
        <f>'2ndQuarter'!$B$20</f>
        <v>4985.6471554445343</v>
      </c>
      <c r="C117" s="41"/>
      <c r="D117" s="41">
        <f>'2ndQuarter'!$C$20</f>
        <v>2923.6920431345825</v>
      </c>
      <c r="E117" s="41">
        <f>'2ndQuarter'!$D$20</f>
        <v>9136.0277425969798</v>
      </c>
      <c r="F117" s="41"/>
    </row>
    <row r="118" spans="1:6" ht="14" hidden="1" customHeight="1" outlineLevel="1" collapsed="1">
      <c r="B118" s="41"/>
      <c r="C118" s="41"/>
      <c r="D118" s="41">
        <f>'3rdQuarter'!$B$31</f>
        <v>3513.7585417076771</v>
      </c>
      <c r="E118" s="41"/>
      <c r="F118" s="41"/>
    </row>
    <row r="119" spans="1:6" ht="14" hidden="1" customHeight="1" outlineLevel="1" collapsed="1">
      <c r="B119" s="41"/>
      <c r="C119" s="41">
        <f>'4thQuarter'!$B$24</f>
        <v>968.39487023315633</v>
      </c>
      <c r="D119" s="41">
        <f>'4thQuarter'!$C$24</f>
        <v>5760.8876557311087</v>
      </c>
      <c r="E119" s="41"/>
      <c r="F119" s="41">
        <f>'4thQuarter'!$D$24</f>
        <v>2945.7181497158908</v>
      </c>
    </row>
    <row r="120" spans="1:6" ht="20" customHeight="1" collapsed="1">
      <c r="A120" s="7" t="s">
        <v>40</v>
      </c>
      <c r="B120" s="41">
        <f>SUM(B116:B119)</f>
        <v>12259.769074147582</v>
      </c>
      <c r="C120" s="41">
        <f>SUM(C116:C119)</f>
        <v>968.39487023315633</v>
      </c>
      <c r="D120" s="41">
        <f>SUM(D116:D119)</f>
        <v>12262.945443529527</v>
      </c>
      <c r="E120" s="41">
        <f>SUM(E116:E119)</f>
        <v>9136.0277425969798</v>
      </c>
      <c r="F120" s="41">
        <f>SUM(F116:F119)</f>
        <v>2945.7181497158908</v>
      </c>
    </row>
    <row r="121" spans="1:6" s="35" customFormat="1" ht="20" customHeight="1"/>
    <row r="122" spans="1:6" s="35" customFormat="1" ht="20" customHeight="1"/>
    <row r="123" spans="1:6" s="35" customFormat="1" ht="20" customHeight="1"/>
    <row r="124" spans="1:6" s="35" customFormat="1" ht="20" customHeight="1"/>
    <row r="125" spans="1:6" s="35" customFormat="1" ht="20" customHeight="1"/>
    <row r="126" spans="1:6" s="35" customFormat="1" ht="20" customHeight="1"/>
    <row r="127" spans="1:6" s="35" customFormat="1" ht="20" customHeight="1"/>
    <row r="128" spans="1:6" s="35" customFormat="1" ht="20" customHeight="1"/>
    <row r="129" s="35" customFormat="1" ht="20" customHeight="1"/>
    <row r="130" s="35" customFormat="1" ht="20" customHeight="1"/>
    <row r="131" s="35" customFormat="1" ht="20" customHeight="1"/>
    <row r="132" s="35" customFormat="1" ht="20" customHeight="1"/>
    <row r="133" s="35" customFormat="1" ht="20" customHeight="1"/>
    <row r="134" s="35" customFormat="1" ht="20" customHeight="1"/>
    <row r="135" s="35" customFormat="1" ht="20" customHeight="1"/>
    <row r="136" s="35" customFormat="1" ht="20" customHeight="1"/>
    <row r="137" s="35" customFormat="1" ht="20" customHeight="1"/>
    <row r="138" s="35" customFormat="1" ht="20" customHeight="1"/>
    <row r="139" s="35" customFormat="1" ht="20" customHeight="1"/>
    <row r="140" s="35" customFormat="1" ht="20" customHeight="1"/>
    <row r="141" s="35" customFormat="1" ht="20" customHeight="1"/>
    <row r="142" s="35" customFormat="1" ht="20" customHeight="1"/>
    <row r="143" s="35" customFormat="1" ht="20" customHeight="1"/>
    <row r="144" s="35" customFormat="1" ht="20" customHeight="1"/>
    <row r="145" s="35" customFormat="1" ht="20" customHeight="1"/>
    <row r="146" s="35" customFormat="1" ht="20" customHeight="1"/>
    <row r="147" s="35" customFormat="1" ht="20" customHeight="1"/>
    <row r="148" s="35" customFormat="1" ht="20" customHeight="1"/>
    <row r="149" s="35" customFormat="1" ht="20" customHeight="1"/>
    <row r="150" s="35" customFormat="1" ht="20" customHeight="1"/>
    <row r="151" s="35" customFormat="1" ht="20" customHeight="1"/>
    <row r="152" s="35" customFormat="1" ht="20" customHeight="1"/>
    <row r="153" s="35" customFormat="1" ht="20" customHeight="1"/>
    <row r="154" s="35" customFormat="1" ht="20" customHeight="1"/>
    <row r="155" s="35" customFormat="1" ht="20" customHeight="1"/>
    <row r="156" s="35" customFormat="1" ht="20" customHeight="1"/>
    <row r="157" s="35" customFormat="1" ht="20" customHeight="1"/>
    <row r="158" s="35" customFormat="1" ht="20" customHeight="1"/>
    <row r="159" s="35" customFormat="1" ht="20" customHeight="1"/>
    <row r="160" s="35" customFormat="1" ht="20" customHeight="1"/>
    <row r="161" spans="1:7" s="35" customFormat="1" ht="20" customHeight="1"/>
    <row r="162" spans="1:7" s="35" customFormat="1" ht="20" customHeight="1"/>
    <row r="163" spans="1:7" s="35" customFormat="1" ht="20" customHeight="1"/>
    <row r="164" spans="1:7" s="35" customFormat="1" ht="20" customHeight="1"/>
    <row r="165" spans="1:7" s="35" customFormat="1" ht="20" customHeight="1"/>
    <row r="166" spans="1:7" s="35" customFormat="1" ht="20" customHeight="1"/>
    <row r="167" spans="1:7" s="35" customFormat="1" ht="20" customHeight="1"/>
    <row r="168" spans="1:7" s="35" customFormat="1" ht="20" customHeight="1"/>
    <row r="169" spans="1:7" s="35" customFormat="1" ht="20" customHeight="1"/>
    <row r="170" spans="1:7" s="35" customFormat="1" ht="20" customHeight="1">
      <c r="A170" s="36" t="s">
        <v>47</v>
      </c>
    </row>
    <row r="171" spans="1:7" s="35" customFormat="1" ht="20" customHeight="1">
      <c r="A171" s="37"/>
      <c r="B171" s="37" t="s">
        <v>8</v>
      </c>
      <c r="C171" s="37" t="s">
        <v>12</v>
      </c>
      <c r="D171" s="37" t="s">
        <v>44</v>
      </c>
      <c r="E171" s="37" t="s">
        <v>45</v>
      </c>
      <c r="F171" s="37" t="s">
        <v>46</v>
      </c>
      <c r="G171" s="40" t="s">
        <v>78</v>
      </c>
    </row>
    <row r="172" spans="1:7" s="35" customFormat="1" ht="20" customHeight="1">
      <c r="A172" s="40" t="s">
        <v>72</v>
      </c>
      <c r="B172" s="38">
        <v>17842.898483775502</v>
      </c>
      <c r="C172" s="38">
        <v>9503.1860772234686</v>
      </c>
      <c r="D172" s="38">
        <v>9759.4494370292414</v>
      </c>
      <c r="E172" s="38">
        <v>8895.7364165219424</v>
      </c>
      <c r="F172" s="38">
        <v>7946.1563849841423</v>
      </c>
      <c r="G172" s="38">
        <f t="shared" ref="G172:G201" si="0">SUM(B172:F172)</f>
        <v>53947.426799534296</v>
      </c>
    </row>
    <row r="173" spans="1:7" s="35" customFormat="1" ht="20" customHeight="1">
      <c r="A173" s="40" t="s">
        <v>71</v>
      </c>
      <c r="B173" s="38">
        <v>11380.136944944046</v>
      </c>
      <c r="C173" s="38">
        <v>5256.0203026872859</v>
      </c>
      <c r="D173" s="38">
        <v>18577.593165947557</v>
      </c>
      <c r="E173" s="38">
        <v>7094.2867722928786</v>
      </c>
      <c r="F173" s="38">
        <v>6062.9784190311548</v>
      </c>
      <c r="G173" s="38">
        <f t="shared" si="0"/>
        <v>48371.015604902925</v>
      </c>
    </row>
    <row r="174" spans="1:7" s="35" customFormat="1" ht="20" customHeight="1">
      <c r="A174" s="40" t="s">
        <v>74</v>
      </c>
      <c r="B174" s="38">
        <v>14540.335683012505</v>
      </c>
      <c r="C174" s="38">
        <v>5172.9631981308085</v>
      </c>
      <c r="D174" s="38">
        <v>23933.177072704049</v>
      </c>
      <c r="E174" s="38">
        <v>2384.5839904483546</v>
      </c>
      <c r="F174" s="38">
        <v>2146.4361649631537</v>
      </c>
      <c r="G174" s="38">
        <f t="shared" si="0"/>
        <v>48177.496109258871</v>
      </c>
    </row>
    <row r="175" spans="1:7" s="35" customFormat="1" ht="20" customHeight="1">
      <c r="A175" s="40" t="s">
        <v>64</v>
      </c>
      <c r="B175" s="38">
        <v>6721.1588602693391</v>
      </c>
      <c r="C175" s="38">
        <v>5579.1185316316914</v>
      </c>
      <c r="D175" s="38">
        <v>16623.856214679825</v>
      </c>
      <c r="E175" s="38">
        <v>8942.8952105824101</v>
      </c>
      <c r="F175" s="38">
        <v>3351.5815216438332</v>
      </c>
      <c r="G175" s="38">
        <f t="shared" si="0"/>
        <v>41218.610338807106</v>
      </c>
    </row>
    <row r="176" spans="1:7" s="35" customFormat="1" ht="20" customHeight="1">
      <c r="A176" s="40" t="s">
        <v>77</v>
      </c>
      <c r="B176" s="38">
        <v>12259.769074147582</v>
      </c>
      <c r="C176" s="38">
        <v>968.39487023315633</v>
      </c>
      <c r="D176" s="38">
        <v>12262.945443529527</v>
      </c>
      <c r="E176" s="38">
        <v>9136.0277425969798</v>
      </c>
      <c r="F176" s="38">
        <v>2945.7181497158908</v>
      </c>
      <c r="G176" s="38">
        <f t="shared" si="0"/>
        <v>37572.855280223128</v>
      </c>
    </row>
    <row r="177" spans="1:7" s="35" customFormat="1" ht="20" customHeight="1">
      <c r="A177" s="40" t="s">
        <v>58</v>
      </c>
      <c r="B177" s="38">
        <v>6442.1204617098192</v>
      </c>
      <c r="C177" s="38">
        <v>3569.7346200458596</v>
      </c>
      <c r="D177" s="38">
        <v>12850.581060438286</v>
      </c>
      <c r="E177" s="38">
        <v>6158.6981531223428</v>
      </c>
      <c r="F177" s="38">
        <v>7449.0711943839033</v>
      </c>
      <c r="G177" s="38">
        <f t="shared" si="0"/>
        <v>36470.205489700209</v>
      </c>
    </row>
    <row r="178" spans="1:7" s="35" customFormat="1" ht="20" customHeight="1">
      <c r="A178" s="40" t="s">
        <v>69</v>
      </c>
      <c r="B178" s="38">
        <v>4888.0373109139546</v>
      </c>
      <c r="C178" s="38">
        <v>2405.2657556925606</v>
      </c>
      <c r="D178" s="38">
        <v>20335.415614654361</v>
      </c>
      <c r="E178" s="38">
        <v>864.46490283524327</v>
      </c>
      <c r="F178" s="38">
        <v>7737.7532087166401</v>
      </c>
      <c r="G178" s="38">
        <f t="shared" si="0"/>
        <v>36230.936792812761</v>
      </c>
    </row>
    <row r="179" spans="1:7" s="35" customFormat="1" ht="20" customHeight="1">
      <c r="A179" s="40" t="s">
        <v>48</v>
      </c>
      <c r="B179" s="38">
        <v>13</v>
      </c>
      <c r="C179" s="38">
        <v>5070.9023866645766</v>
      </c>
      <c r="D179" s="38">
        <v>18316.959630959944</v>
      </c>
      <c r="E179" s="38">
        <v>6179.182008291029</v>
      </c>
      <c r="F179" s="38">
        <v>6172.0246860250772</v>
      </c>
      <c r="G179" s="38">
        <f t="shared" si="0"/>
        <v>35752.068711940628</v>
      </c>
    </row>
    <row r="180" spans="1:7" s="35" customFormat="1" ht="20" customHeight="1">
      <c r="A180" s="40" t="s">
        <v>53</v>
      </c>
      <c r="B180" s="38">
        <v>8841.1123811323741</v>
      </c>
      <c r="C180" s="38">
        <v>254.21426800425616</v>
      </c>
      <c r="D180" s="38">
        <v>22682.565020329239</v>
      </c>
      <c r="E180" s="38"/>
      <c r="F180" s="38">
        <v>3442.0184088263904</v>
      </c>
      <c r="G180" s="38">
        <f t="shared" si="0"/>
        <v>35219.910078292261</v>
      </c>
    </row>
    <row r="181" spans="1:7" s="35" customFormat="1" ht="20" customHeight="1">
      <c r="A181" s="40" t="s">
        <v>56</v>
      </c>
      <c r="B181" s="38">
        <v>1603.6005542997009</v>
      </c>
      <c r="C181" s="38">
        <v>1667.1332083515517</v>
      </c>
      <c r="D181" s="38">
        <v>19162.187320199999</v>
      </c>
      <c r="E181" s="38"/>
      <c r="F181" s="38">
        <v>9929.0592266725271</v>
      </c>
      <c r="G181" s="38">
        <f t="shared" si="0"/>
        <v>32361.98030952378</v>
      </c>
    </row>
    <row r="182" spans="1:7" s="35" customFormat="1" ht="20" customHeight="1">
      <c r="A182" s="40" t="s">
        <v>66</v>
      </c>
      <c r="B182" s="38">
        <v>12613.793804429091</v>
      </c>
      <c r="C182" s="38"/>
      <c r="D182" s="38">
        <v>10255.355327910713</v>
      </c>
      <c r="E182" s="38">
        <v>7178.6392079952147</v>
      </c>
      <c r="F182" s="38"/>
      <c r="G182" s="38">
        <f t="shared" si="0"/>
        <v>30047.788340335021</v>
      </c>
    </row>
    <row r="183" spans="1:7" s="35" customFormat="1" ht="20" customHeight="1">
      <c r="A183" s="40" t="s">
        <v>70</v>
      </c>
      <c r="B183" s="38">
        <v>5503.1759572249375</v>
      </c>
      <c r="C183" s="38">
        <v>4158.7730128621606</v>
      </c>
      <c r="D183" s="38">
        <v>14034.829700118413</v>
      </c>
      <c r="E183" s="38">
        <v>2631.2299876747893</v>
      </c>
      <c r="F183" s="38">
        <v>2718.1991290489113</v>
      </c>
      <c r="G183" s="38">
        <f t="shared" si="0"/>
        <v>29046.207786929212</v>
      </c>
    </row>
    <row r="184" spans="1:7" s="35" customFormat="1" ht="20" customHeight="1">
      <c r="A184" s="40" t="s">
        <v>61</v>
      </c>
      <c r="B184" s="38">
        <v>243.26758657973915</v>
      </c>
      <c r="C184" s="38">
        <v>1901.6791323787711</v>
      </c>
      <c r="D184" s="38">
        <v>16956.496223492002</v>
      </c>
      <c r="E184" s="38">
        <v>48.879324103947511</v>
      </c>
      <c r="F184" s="38">
        <v>9494.1304555800543</v>
      </c>
      <c r="G184" s="38">
        <f t="shared" si="0"/>
        <v>28644.452722134512</v>
      </c>
    </row>
    <row r="185" spans="1:7" s="35" customFormat="1" ht="20" customHeight="1">
      <c r="A185" s="40" t="s">
        <v>57</v>
      </c>
      <c r="B185" s="38">
        <v>5523.9539664846106</v>
      </c>
      <c r="C185" s="38">
        <v>690.78292066701215</v>
      </c>
      <c r="D185" s="38">
        <v>12595.982216501401</v>
      </c>
      <c r="E185" s="38"/>
      <c r="F185" s="38">
        <v>9424.8467233822103</v>
      </c>
      <c r="G185" s="38">
        <f t="shared" si="0"/>
        <v>28235.565827035236</v>
      </c>
    </row>
    <row r="186" spans="1:7" s="35" customFormat="1" ht="20" customHeight="1">
      <c r="A186" s="40" t="s">
        <v>52</v>
      </c>
      <c r="B186" s="38">
        <v>6325.4144614996148</v>
      </c>
      <c r="C186" s="38"/>
      <c r="D186" s="38">
        <v>10840.873889017754</v>
      </c>
      <c r="E186" s="38">
        <v>9956.2850412114149</v>
      </c>
      <c r="F186" s="38"/>
      <c r="G186" s="38">
        <f t="shared" si="0"/>
        <v>27122.57339172878</v>
      </c>
    </row>
    <row r="187" spans="1:7" s="35" customFormat="1" ht="20" customHeight="1">
      <c r="A187" s="40" t="s">
        <v>76</v>
      </c>
      <c r="B187" s="38">
        <v>3372.2237170524695</v>
      </c>
      <c r="C187" s="38">
        <v>5178.7775786655002</v>
      </c>
      <c r="D187" s="38">
        <v>5037.6333569793915</v>
      </c>
      <c r="E187" s="38">
        <v>7955.1885171493504</v>
      </c>
      <c r="F187" s="38">
        <v>5162.8259274985539</v>
      </c>
      <c r="G187" s="38">
        <f t="shared" si="0"/>
        <v>26706.649097345267</v>
      </c>
    </row>
    <row r="188" spans="1:7" s="35" customFormat="1" ht="20" customHeight="1">
      <c r="A188" s="40" t="s">
        <v>59</v>
      </c>
      <c r="B188" s="38">
        <v>586.21786910514493</v>
      </c>
      <c r="C188" s="38">
        <v>9902.2678800656795</v>
      </c>
      <c r="D188" s="38">
        <v>13512.826048368641</v>
      </c>
      <c r="E188" s="38"/>
      <c r="F188" s="38">
        <v>1028.3305103013463</v>
      </c>
      <c r="G188" s="38">
        <f t="shared" si="0"/>
        <v>25029.642307840812</v>
      </c>
    </row>
    <row r="189" spans="1:7" s="35" customFormat="1" ht="20" customHeight="1">
      <c r="A189" s="40" t="s">
        <v>75</v>
      </c>
      <c r="B189" s="38">
        <v>6647.949436657982</v>
      </c>
      <c r="C189" s="38"/>
      <c r="D189" s="38">
        <v>15783.431032276814</v>
      </c>
      <c r="E189" s="38"/>
      <c r="F189" s="38"/>
      <c r="G189" s="38">
        <f t="shared" si="0"/>
        <v>22431.380468934796</v>
      </c>
    </row>
    <row r="190" spans="1:7" s="35" customFormat="1" ht="20" customHeight="1">
      <c r="A190" s="40" t="s">
        <v>67</v>
      </c>
      <c r="B190" s="38">
        <v>442.94585992203793</v>
      </c>
      <c r="C190" s="38">
        <v>1049.9113187982548</v>
      </c>
      <c r="D190" s="38">
        <v>14857.893364320124</v>
      </c>
      <c r="E190" s="38"/>
      <c r="F190" s="38">
        <v>4132.2570546569423</v>
      </c>
      <c r="G190" s="38">
        <f t="shared" si="0"/>
        <v>20483.00759769736</v>
      </c>
    </row>
    <row r="191" spans="1:7" s="35" customFormat="1" ht="20" customHeight="1">
      <c r="A191" s="35" t="s">
        <v>50</v>
      </c>
      <c r="B191" s="38">
        <v>5927.9346071283235</v>
      </c>
      <c r="C191" s="38"/>
      <c r="D191" s="38">
        <v>5149.9342225948185</v>
      </c>
      <c r="E191" s="38">
        <v>9076.3744961533866</v>
      </c>
      <c r="F191" s="38"/>
      <c r="G191" s="38">
        <f t="shared" si="0"/>
        <v>20154.24332587653</v>
      </c>
    </row>
    <row r="192" spans="1:7" s="35" customFormat="1" ht="20" customHeight="1">
      <c r="A192" s="35" t="s">
        <v>54</v>
      </c>
      <c r="B192" s="38">
        <v>9073.6086037768509</v>
      </c>
      <c r="C192" s="38"/>
      <c r="D192" s="38">
        <v>10033.383327033614</v>
      </c>
      <c r="E192" s="38"/>
      <c r="F192" s="38"/>
      <c r="G192" s="38">
        <f t="shared" si="0"/>
        <v>19106.991930810465</v>
      </c>
    </row>
    <row r="193" spans="1:7" s="35" customFormat="1" ht="20" customHeight="1">
      <c r="A193" s="35" t="s">
        <v>68</v>
      </c>
      <c r="B193" s="38">
        <v>3690.6990044608501</v>
      </c>
      <c r="C193" s="38">
        <v>3818.1707557324316</v>
      </c>
      <c r="D193" s="38">
        <v>9812.06291781041</v>
      </c>
      <c r="E193" s="38"/>
      <c r="F193" s="38">
        <v>273.83987457728108</v>
      </c>
      <c r="G193" s="38">
        <f t="shared" si="0"/>
        <v>17594.772552580973</v>
      </c>
    </row>
    <row r="194" spans="1:7" s="35" customFormat="1" ht="20" customHeight="1">
      <c r="A194" s="35" t="s">
        <v>49</v>
      </c>
      <c r="B194" s="38"/>
      <c r="C194" s="38">
        <v>6795.6716586851344</v>
      </c>
      <c r="D194" s="38">
        <v>5789.6323266894506</v>
      </c>
      <c r="E194" s="38"/>
      <c r="F194" s="38">
        <v>3098.9169644282083</v>
      </c>
      <c r="G194" s="38">
        <f t="shared" si="0"/>
        <v>15684.220949802793</v>
      </c>
    </row>
    <row r="195" spans="1:7" s="35" customFormat="1" ht="20" customHeight="1">
      <c r="A195" s="35" t="s">
        <v>73</v>
      </c>
      <c r="B195" s="38">
        <v>1809.358200200908</v>
      </c>
      <c r="C195" s="38">
        <v>858.17867292511255</v>
      </c>
      <c r="D195" s="38">
        <v>10134.081026088337</v>
      </c>
      <c r="E195" s="38">
        <v>444.42027590078942</v>
      </c>
      <c r="F195" s="38">
        <v>2097.6668359343748</v>
      </c>
      <c r="G195" s="38">
        <f t="shared" si="0"/>
        <v>15343.705011049522</v>
      </c>
    </row>
    <row r="196" spans="1:7" s="35" customFormat="1" ht="20" customHeight="1">
      <c r="A196" s="35" t="s">
        <v>60</v>
      </c>
      <c r="B196" s="38"/>
      <c r="C196" s="38">
        <v>114.91220469230393</v>
      </c>
      <c r="D196" s="38">
        <v>10029.941157460084</v>
      </c>
      <c r="E196" s="38"/>
      <c r="F196" s="38">
        <v>4457.0459558571583</v>
      </c>
      <c r="G196" s="38">
        <f t="shared" si="0"/>
        <v>14601.899318009546</v>
      </c>
    </row>
    <row r="197" spans="1:7" s="35" customFormat="1" ht="20" customHeight="1">
      <c r="A197" s="35" t="s">
        <v>55</v>
      </c>
      <c r="B197" s="38">
        <v>2407.95480363366</v>
      </c>
      <c r="C197" s="38">
        <v>4628.2259980290182</v>
      </c>
      <c r="D197" s="38">
        <v>2784.4510528363389</v>
      </c>
      <c r="E197" s="38">
        <v>1122.2992938299649</v>
      </c>
      <c r="F197" s="38">
        <v>1942.7146597096053</v>
      </c>
      <c r="G197" s="38">
        <f t="shared" si="0"/>
        <v>12885.645808038587</v>
      </c>
    </row>
    <row r="198" spans="1:7" s="35" customFormat="1" ht="20" customHeight="1">
      <c r="A198" s="35" t="s">
        <v>51</v>
      </c>
      <c r="B198" s="38">
        <v>2842.9533551627537</v>
      </c>
      <c r="C198" s="38"/>
      <c r="D198" s="38">
        <v>8245.7520073499454</v>
      </c>
      <c r="E198" s="38"/>
      <c r="F198" s="38">
        <v>1693.2025144130712</v>
      </c>
      <c r="G198" s="38">
        <f t="shared" si="0"/>
        <v>12781.90787692577</v>
      </c>
    </row>
    <row r="199" spans="1:7" s="35" customFormat="1" ht="20" customHeight="1">
      <c r="A199" s="35" t="s">
        <v>65</v>
      </c>
      <c r="B199" s="38">
        <v>8584.1570047887872</v>
      </c>
      <c r="C199" s="38"/>
      <c r="D199" s="38">
        <v>1573.7517484183591</v>
      </c>
      <c r="E199" s="38"/>
      <c r="F199" s="38">
        <v>2275.5083878970127</v>
      </c>
      <c r="G199" s="38">
        <f t="shared" si="0"/>
        <v>12433.417141104159</v>
      </c>
    </row>
    <row r="200" spans="1:7" s="35" customFormat="1" ht="20" customHeight="1">
      <c r="A200" s="35" t="s">
        <v>63</v>
      </c>
      <c r="B200" s="38"/>
      <c r="C200" s="38"/>
      <c r="D200" s="38">
        <v>7021.7693578521885</v>
      </c>
      <c r="E200" s="38"/>
      <c r="F200" s="38"/>
      <c r="G200" s="38">
        <f t="shared" si="0"/>
        <v>7021.7693578521885</v>
      </c>
    </row>
    <row r="201" spans="1:7" s="35" customFormat="1" ht="20" customHeight="1">
      <c r="A201" s="35" t="s">
        <v>62</v>
      </c>
      <c r="B201" s="38"/>
      <c r="C201" s="38"/>
      <c r="D201" s="38">
        <v>4151.3308328771436</v>
      </c>
      <c r="E201" s="38"/>
      <c r="F201" s="38"/>
      <c r="G201" s="38">
        <f t="shared" si="0"/>
        <v>4151.3308328771436</v>
      </c>
    </row>
    <row r="202" spans="1:7" s="35" customFormat="1" ht="20" customHeight="1">
      <c r="C202" s="39"/>
      <c r="D202" s="39"/>
      <c r="E202" s="39"/>
      <c r="F202" s="39"/>
      <c r="G202" s="39"/>
    </row>
    <row r="203" spans="1:7" s="35" customFormat="1" ht="20" customHeight="1">
      <c r="C203" s="39"/>
      <c r="D203" s="39"/>
      <c r="E203" s="39"/>
      <c r="F203" s="39"/>
      <c r="G203" s="39"/>
    </row>
    <row r="204" spans="1:7" s="35" customFormat="1" ht="20" customHeight="1">
      <c r="C204" s="39"/>
      <c r="D204" s="39"/>
      <c r="E204" s="39"/>
      <c r="F204" s="39"/>
      <c r="G204" s="39"/>
    </row>
    <row r="205" spans="1:7" s="35" customFormat="1" ht="20" customHeight="1">
      <c r="C205" s="39"/>
      <c r="D205" s="39"/>
      <c r="E205" s="39"/>
      <c r="F205" s="39"/>
      <c r="G205" s="39"/>
    </row>
    <row r="206" spans="1:7" s="35" customFormat="1" ht="20" customHeight="1">
      <c r="C206" s="39"/>
      <c r="D206" s="39"/>
      <c r="E206" s="39"/>
      <c r="F206" s="39"/>
      <c r="G206" s="39"/>
    </row>
    <row r="207" spans="1:7" s="35" customFormat="1" ht="20" customHeight="1">
      <c r="C207" s="39"/>
      <c r="D207" s="39"/>
      <c r="E207" s="39"/>
      <c r="F207" s="39"/>
      <c r="G207" s="39"/>
    </row>
    <row r="208" spans="1:7" s="35" customFormat="1" ht="20" customHeight="1">
      <c r="C208" s="39"/>
      <c r="D208" s="39"/>
      <c r="E208" s="39"/>
      <c r="F208" s="39"/>
      <c r="G208" s="39"/>
    </row>
    <row r="209" spans="3:7" s="35" customFormat="1" ht="20" customHeight="1">
      <c r="C209" s="39"/>
      <c r="D209" s="39"/>
      <c r="E209" s="39"/>
      <c r="F209" s="39"/>
      <c r="G209" s="39"/>
    </row>
    <row r="210" spans="3:7" s="35" customFormat="1" ht="20" customHeight="1">
      <c r="C210" s="39"/>
      <c r="D210" s="39"/>
      <c r="E210" s="39"/>
      <c r="F210" s="39"/>
      <c r="G210" s="39"/>
    </row>
    <row r="211" spans="3:7" s="35" customFormat="1" ht="20" customHeight="1">
      <c r="C211" s="39"/>
      <c r="D211" s="39"/>
      <c r="E211" s="39"/>
      <c r="F211" s="39"/>
      <c r="G211" s="39"/>
    </row>
    <row r="212" spans="3:7" s="35" customFormat="1" ht="20" customHeight="1">
      <c r="C212" s="39"/>
      <c r="D212" s="39"/>
      <c r="E212" s="39"/>
      <c r="F212" s="39"/>
      <c r="G212" s="39"/>
    </row>
    <row r="213" spans="3:7" s="35" customFormat="1" ht="20" customHeight="1">
      <c r="C213" s="39"/>
      <c r="D213" s="39"/>
      <c r="E213" s="39"/>
      <c r="F213" s="39"/>
      <c r="G213" s="39"/>
    </row>
    <row r="214" spans="3:7" s="35" customFormat="1" ht="20" customHeight="1">
      <c r="C214" s="39"/>
      <c r="D214" s="39"/>
      <c r="E214" s="39"/>
      <c r="F214" s="39"/>
      <c r="G214" s="39"/>
    </row>
    <row r="215" spans="3:7" s="35" customFormat="1" ht="20" customHeight="1">
      <c r="C215" s="39"/>
      <c r="D215" s="39"/>
      <c r="E215" s="39"/>
      <c r="F215" s="39"/>
      <c r="G215" s="39"/>
    </row>
    <row r="216" spans="3:7" s="35" customFormat="1" ht="20" customHeight="1">
      <c r="C216" s="39"/>
      <c r="D216" s="39"/>
      <c r="E216" s="39"/>
      <c r="F216" s="39"/>
      <c r="G216" s="39"/>
    </row>
    <row r="217" spans="3:7" s="35" customFormat="1" ht="20" customHeight="1">
      <c r="C217" s="39"/>
      <c r="D217" s="39"/>
      <c r="E217" s="39"/>
      <c r="F217" s="39"/>
      <c r="G217" s="39"/>
    </row>
    <row r="218" spans="3:7" s="35" customFormat="1" ht="20" customHeight="1">
      <c r="C218" s="39"/>
      <c r="D218" s="39"/>
      <c r="E218" s="39"/>
      <c r="F218" s="39"/>
      <c r="G218" s="39"/>
    </row>
    <row r="219" spans="3:7" s="35" customFormat="1" ht="20" customHeight="1">
      <c r="C219" s="39"/>
      <c r="D219" s="39"/>
      <c r="E219" s="39"/>
      <c r="F219" s="39"/>
      <c r="G219" s="39"/>
    </row>
    <row r="220" spans="3:7" s="35" customFormat="1" ht="20" customHeight="1">
      <c r="C220" s="39"/>
      <c r="D220" s="39"/>
      <c r="E220" s="39"/>
      <c r="F220" s="39"/>
      <c r="G220" s="39"/>
    </row>
    <row r="221" spans="3:7" s="35" customFormat="1" ht="20" customHeight="1">
      <c r="C221" s="39"/>
      <c r="D221" s="39"/>
      <c r="E221" s="39"/>
      <c r="F221" s="39"/>
      <c r="G221" s="39"/>
    </row>
    <row r="222" spans="3:7" s="35" customFormat="1" ht="20" customHeight="1">
      <c r="C222" s="39"/>
      <c r="D222" s="39"/>
      <c r="E222" s="39"/>
      <c r="F222" s="39"/>
      <c r="G222" s="39"/>
    </row>
    <row r="223" spans="3:7" s="35" customFormat="1" ht="20" customHeight="1">
      <c r="C223" s="39"/>
      <c r="D223" s="39"/>
      <c r="E223" s="39"/>
      <c r="F223" s="39"/>
      <c r="G223" s="39"/>
    </row>
    <row r="224" spans="3:7" s="35" customFormat="1" ht="20" customHeight="1">
      <c r="C224" s="39"/>
      <c r="D224" s="39"/>
      <c r="E224" s="39"/>
      <c r="F224" s="39"/>
      <c r="G224" s="39"/>
    </row>
    <row r="225" spans="3:7" s="35" customFormat="1" ht="20" customHeight="1">
      <c r="C225" s="39"/>
      <c r="D225" s="39"/>
      <c r="E225" s="39"/>
      <c r="F225" s="39"/>
      <c r="G225" s="39"/>
    </row>
    <row r="226" spans="3:7" s="35" customFormat="1" ht="20" customHeight="1">
      <c r="C226" s="39"/>
      <c r="D226" s="39"/>
      <c r="E226" s="39"/>
      <c r="F226" s="39"/>
      <c r="G226" s="39"/>
    </row>
    <row r="227" spans="3:7" s="35" customFormat="1" ht="20" customHeight="1">
      <c r="C227" s="39"/>
      <c r="D227" s="39"/>
      <c r="E227" s="39"/>
      <c r="F227" s="39"/>
      <c r="G227" s="39"/>
    </row>
    <row r="228" spans="3:7" s="35" customFormat="1" ht="20" customHeight="1">
      <c r="C228" s="39"/>
      <c r="D228" s="39"/>
      <c r="E228" s="39"/>
      <c r="F228" s="39"/>
      <c r="G228" s="39"/>
    </row>
    <row r="229" spans="3:7" s="35" customFormat="1" ht="20" customHeight="1">
      <c r="C229" s="39"/>
      <c r="D229" s="39"/>
      <c r="E229" s="39"/>
      <c r="F229" s="39"/>
      <c r="G229" s="39"/>
    </row>
    <row r="230" spans="3:7" s="35" customFormat="1" ht="20" customHeight="1">
      <c r="C230" s="39"/>
      <c r="D230" s="39"/>
      <c r="E230" s="39"/>
      <c r="F230" s="39"/>
      <c r="G230" s="39"/>
    </row>
    <row r="231" spans="3:7" s="35" customFormat="1" ht="20" customHeight="1">
      <c r="C231" s="39"/>
      <c r="D231" s="39"/>
      <c r="E231" s="39"/>
      <c r="F231" s="39"/>
      <c r="G231" s="39"/>
    </row>
    <row r="232" spans="3:7" s="35" customFormat="1" ht="20" customHeight="1">
      <c r="C232" s="39"/>
      <c r="D232" s="39"/>
      <c r="E232" s="39"/>
      <c r="F232" s="39"/>
      <c r="G232" s="39"/>
    </row>
    <row r="233" spans="3:7" s="35" customFormat="1" ht="20" customHeight="1">
      <c r="C233" s="39"/>
      <c r="D233" s="39"/>
      <c r="E233" s="39"/>
      <c r="F233" s="39"/>
      <c r="G233" s="39"/>
    </row>
    <row r="234" spans="3:7" s="35" customFormat="1" ht="20" customHeight="1">
      <c r="C234" s="39"/>
      <c r="D234" s="39"/>
      <c r="E234" s="39"/>
      <c r="F234" s="39"/>
      <c r="G234" s="39"/>
    </row>
    <row r="235" spans="3:7" s="35" customFormat="1" ht="20" customHeight="1">
      <c r="C235" s="39"/>
      <c r="D235" s="39"/>
      <c r="E235" s="39"/>
      <c r="F235" s="39"/>
      <c r="G235" s="39"/>
    </row>
    <row r="236" spans="3:7" s="35" customFormat="1" ht="20" customHeight="1">
      <c r="C236" s="39"/>
      <c r="D236" s="39"/>
      <c r="E236" s="39"/>
      <c r="F236" s="39"/>
      <c r="G236" s="39"/>
    </row>
    <row r="237" spans="3:7" s="35" customFormat="1" ht="20" customHeight="1">
      <c r="C237" s="39"/>
      <c r="D237" s="39"/>
      <c r="E237" s="39"/>
      <c r="F237" s="39"/>
      <c r="G237" s="39"/>
    </row>
    <row r="238" spans="3:7" s="35" customFormat="1" ht="20" customHeight="1">
      <c r="C238" s="39"/>
      <c r="D238" s="39"/>
      <c r="E238" s="39"/>
      <c r="F238" s="39"/>
      <c r="G238" s="39"/>
    </row>
    <row r="239" spans="3:7" s="35" customFormat="1" ht="20" customHeight="1">
      <c r="C239" s="39"/>
      <c r="D239" s="39"/>
      <c r="E239" s="39"/>
      <c r="F239" s="39"/>
      <c r="G239" s="39"/>
    </row>
    <row r="240" spans="3:7" s="35" customFormat="1" ht="20" customHeight="1">
      <c r="C240" s="39"/>
      <c r="D240" s="39"/>
      <c r="E240" s="39"/>
      <c r="F240" s="39"/>
      <c r="G240" s="39"/>
    </row>
    <row r="241" spans="3:7" s="35" customFormat="1" ht="20" customHeight="1">
      <c r="C241" s="39"/>
      <c r="D241" s="39"/>
      <c r="E241" s="39"/>
      <c r="F241" s="39"/>
      <c r="G241" s="39"/>
    </row>
    <row r="242" spans="3:7" s="35" customFormat="1" ht="20" customHeight="1">
      <c r="C242" s="39"/>
      <c r="D242" s="39"/>
      <c r="E242" s="39"/>
      <c r="F242" s="39"/>
      <c r="G242" s="39"/>
    </row>
    <row r="243" spans="3:7" s="35" customFormat="1" ht="20" customHeight="1">
      <c r="C243" s="39"/>
      <c r="D243" s="39"/>
      <c r="E243" s="39"/>
      <c r="F243" s="39"/>
      <c r="G243" s="39"/>
    </row>
    <row r="244" spans="3:7" s="35" customFormat="1" ht="20" customHeight="1">
      <c r="C244" s="39"/>
      <c r="D244" s="39"/>
      <c r="E244" s="39"/>
      <c r="F244" s="39"/>
      <c r="G244" s="39"/>
    </row>
    <row r="245" spans="3:7" s="35" customFormat="1" ht="20" customHeight="1">
      <c r="C245" s="39"/>
      <c r="D245" s="39"/>
      <c r="E245" s="39"/>
      <c r="F245" s="39"/>
      <c r="G245" s="39"/>
    </row>
    <row r="246" spans="3:7" s="35" customFormat="1" ht="20" customHeight="1">
      <c r="C246" s="39"/>
      <c r="D246" s="39"/>
      <c r="E246" s="39"/>
      <c r="F246" s="39"/>
      <c r="G246" s="39"/>
    </row>
    <row r="247" spans="3:7" s="35" customFormat="1" ht="20" customHeight="1">
      <c r="C247" s="39"/>
      <c r="D247" s="39"/>
      <c r="E247" s="39"/>
      <c r="F247" s="39"/>
      <c r="G247" s="39"/>
    </row>
    <row r="248" spans="3:7" s="35" customFormat="1" ht="20" customHeight="1">
      <c r="C248" s="39"/>
      <c r="D248" s="39"/>
      <c r="E248" s="39"/>
      <c r="F248" s="39"/>
      <c r="G248" s="39"/>
    </row>
    <row r="249" spans="3:7" s="35" customFormat="1" ht="20" customHeight="1">
      <c r="C249" s="39"/>
      <c r="D249" s="39"/>
      <c r="E249" s="39"/>
      <c r="F249" s="39"/>
      <c r="G249" s="39"/>
    </row>
    <row r="250" spans="3:7" s="35" customFormat="1" ht="20" customHeight="1">
      <c r="C250" s="39"/>
      <c r="D250" s="39"/>
      <c r="E250" s="39"/>
      <c r="F250" s="39"/>
      <c r="G250" s="39"/>
    </row>
    <row r="251" spans="3:7" s="35" customFormat="1" ht="20" customHeight="1">
      <c r="C251" s="39"/>
      <c r="D251" s="39"/>
      <c r="E251" s="39"/>
      <c r="F251" s="39"/>
      <c r="G251" s="39"/>
    </row>
    <row r="252" spans="3:7" s="35" customFormat="1" ht="20" customHeight="1">
      <c r="C252" s="39"/>
      <c r="D252" s="39"/>
      <c r="E252" s="39"/>
      <c r="F252" s="39"/>
      <c r="G252" s="39"/>
    </row>
    <row r="253" spans="3:7" s="35" customFormat="1" ht="20" customHeight="1">
      <c r="C253" s="39"/>
      <c r="D253" s="39"/>
      <c r="E253" s="39"/>
      <c r="F253" s="39"/>
      <c r="G253" s="39"/>
    </row>
    <row r="254" spans="3:7" s="35" customFormat="1" ht="20" customHeight="1">
      <c r="C254" s="39"/>
      <c r="D254" s="39"/>
      <c r="E254" s="39"/>
      <c r="F254" s="39"/>
      <c r="G254" s="39"/>
    </row>
    <row r="255" spans="3:7" s="35" customFormat="1" ht="20" customHeight="1">
      <c r="C255" s="39"/>
      <c r="D255" s="39"/>
      <c r="E255" s="39"/>
      <c r="F255" s="39"/>
      <c r="G255" s="39"/>
    </row>
    <row r="256" spans="3:7" s="35" customFormat="1" ht="20" customHeight="1">
      <c r="C256" s="39"/>
      <c r="D256" s="39"/>
      <c r="E256" s="39"/>
      <c r="F256" s="39"/>
      <c r="G256" s="39"/>
    </row>
    <row r="257" spans="3:7" s="35" customFormat="1" ht="20" customHeight="1">
      <c r="C257" s="39"/>
      <c r="D257" s="39"/>
      <c r="E257" s="39"/>
      <c r="F257" s="39"/>
      <c r="G257" s="39"/>
    </row>
    <row r="258" spans="3:7" s="35" customFormat="1" ht="20" customHeight="1">
      <c r="C258" s="39"/>
      <c r="D258" s="39"/>
      <c r="E258" s="39"/>
      <c r="F258" s="39"/>
      <c r="G258" s="39"/>
    </row>
    <row r="259" spans="3:7" s="35" customFormat="1" ht="20" customHeight="1">
      <c r="C259" s="39"/>
      <c r="D259" s="39"/>
      <c r="E259" s="39"/>
      <c r="F259" s="39"/>
      <c r="G259" s="39"/>
    </row>
    <row r="260" spans="3:7" s="35" customFormat="1" ht="20" customHeight="1">
      <c r="C260" s="39"/>
      <c r="D260" s="39"/>
      <c r="E260" s="39"/>
      <c r="F260" s="39"/>
      <c r="G260" s="39"/>
    </row>
    <row r="261" spans="3:7" s="35" customFormat="1" ht="20" customHeight="1">
      <c r="C261" s="39"/>
      <c r="D261" s="39"/>
      <c r="E261" s="39"/>
      <c r="F261" s="39"/>
      <c r="G261" s="39"/>
    </row>
    <row r="262" spans="3:7" s="35" customFormat="1" ht="20" customHeight="1">
      <c r="C262" s="39"/>
      <c r="D262" s="39"/>
      <c r="E262" s="39"/>
      <c r="F262" s="39"/>
      <c r="G262" s="39"/>
    </row>
    <row r="263" spans="3:7" s="35" customFormat="1" ht="20" customHeight="1">
      <c r="C263" s="39"/>
      <c r="D263" s="39"/>
      <c r="E263" s="39"/>
      <c r="F263" s="39"/>
      <c r="G263" s="39"/>
    </row>
    <row r="264" spans="3:7" s="35" customFormat="1" ht="20" customHeight="1">
      <c r="C264" s="39"/>
      <c r="D264" s="39"/>
      <c r="E264" s="39"/>
      <c r="F264" s="39"/>
      <c r="G264" s="39"/>
    </row>
    <row r="265" spans="3:7" s="35" customFormat="1" ht="20" customHeight="1">
      <c r="C265" s="39"/>
      <c r="D265" s="39"/>
      <c r="E265" s="39"/>
      <c r="F265" s="39"/>
      <c r="G265" s="39"/>
    </row>
    <row r="266" spans="3:7" s="35" customFormat="1" ht="20" customHeight="1">
      <c r="C266" s="39"/>
      <c r="D266" s="39"/>
      <c r="E266" s="39"/>
      <c r="F266" s="39"/>
      <c r="G266" s="39"/>
    </row>
    <row r="267" spans="3:7" s="35" customFormat="1" ht="20" customHeight="1">
      <c r="C267" s="39"/>
      <c r="D267" s="39"/>
      <c r="E267" s="39"/>
      <c r="F267" s="39"/>
      <c r="G267" s="39"/>
    </row>
    <row r="268" spans="3:7" s="35" customFormat="1" ht="20" customHeight="1">
      <c r="C268" s="39"/>
      <c r="D268" s="39"/>
      <c r="E268" s="39"/>
      <c r="F268" s="39"/>
      <c r="G268" s="39"/>
    </row>
    <row r="269" spans="3:7" s="35" customFormat="1" ht="20" customHeight="1">
      <c r="C269" s="39"/>
      <c r="D269" s="39"/>
      <c r="E269" s="39"/>
      <c r="F269" s="39"/>
      <c r="G269" s="39"/>
    </row>
    <row r="270" spans="3:7" s="35" customFormat="1" ht="20" customHeight="1">
      <c r="C270" s="39"/>
      <c r="D270" s="39"/>
      <c r="E270" s="39"/>
      <c r="F270" s="39"/>
      <c r="G270" s="39"/>
    </row>
    <row r="271" spans="3:7" s="35" customFormat="1" ht="20" customHeight="1">
      <c r="C271" s="39"/>
      <c r="D271" s="39"/>
      <c r="E271" s="39"/>
      <c r="F271" s="39"/>
      <c r="G271" s="39"/>
    </row>
    <row r="272" spans="3:7" s="35" customFormat="1" ht="20" customHeight="1">
      <c r="C272" s="39"/>
      <c r="D272" s="39"/>
      <c r="E272" s="39"/>
      <c r="F272" s="39"/>
      <c r="G272" s="39"/>
    </row>
    <row r="273" spans="3:7" s="35" customFormat="1" ht="20" customHeight="1">
      <c r="C273" s="39"/>
      <c r="D273" s="39"/>
      <c r="E273" s="39"/>
      <c r="F273" s="39"/>
      <c r="G273" s="39"/>
    </row>
    <row r="274" spans="3:7" s="35" customFormat="1" ht="20" customHeight="1">
      <c r="C274" s="39"/>
      <c r="D274" s="39"/>
      <c r="E274" s="39"/>
      <c r="F274" s="39"/>
      <c r="G274" s="39"/>
    </row>
    <row r="275" spans="3:7" s="35" customFormat="1" ht="20" customHeight="1">
      <c r="C275" s="39"/>
      <c r="D275" s="39"/>
      <c r="E275" s="39"/>
      <c r="F275" s="39"/>
      <c r="G275" s="39"/>
    </row>
    <row r="276" spans="3:7" s="35" customFormat="1" ht="20" customHeight="1">
      <c r="C276" s="39"/>
      <c r="D276" s="39"/>
      <c r="E276" s="39"/>
      <c r="F276" s="39"/>
      <c r="G276" s="39"/>
    </row>
    <row r="277" spans="3:7" s="35" customFormat="1" ht="20" customHeight="1">
      <c r="C277" s="39"/>
      <c r="D277" s="39"/>
      <c r="E277" s="39"/>
      <c r="F277" s="39"/>
      <c r="G277" s="39"/>
    </row>
    <row r="278" spans="3:7" s="35" customFormat="1" ht="20" customHeight="1">
      <c r="C278" s="39"/>
      <c r="D278" s="39"/>
      <c r="E278" s="39"/>
      <c r="F278" s="39"/>
      <c r="G278" s="39"/>
    </row>
    <row r="279" spans="3:7" s="35" customFormat="1" ht="20" customHeight="1">
      <c r="C279" s="39"/>
      <c r="D279" s="39"/>
      <c r="E279" s="39"/>
      <c r="F279" s="39"/>
      <c r="G279" s="39"/>
    </row>
    <row r="280" spans="3:7" s="35" customFormat="1" ht="20" customHeight="1">
      <c r="C280" s="39"/>
      <c r="D280" s="39"/>
      <c r="E280" s="39"/>
      <c r="F280" s="39"/>
      <c r="G280" s="39"/>
    </row>
    <row r="281" spans="3:7" s="35" customFormat="1" ht="20" customHeight="1">
      <c r="C281" s="39"/>
      <c r="D281" s="39"/>
      <c r="E281" s="39"/>
      <c r="F281" s="39"/>
      <c r="G281" s="39"/>
    </row>
    <row r="282" spans="3:7" s="35" customFormat="1" ht="20" customHeight="1">
      <c r="C282" s="39"/>
      <c r="D282" s="39"/>
      <c r="E282" s="39"/>
      <c r="F282" s="39"/>
      <c r="G282" s="39"/>
    </row>
    <row r="283" spans="3:7" s="35" customFormat="1" ht="20" customHeight="1">
      <c r="C283" s="39"/>
      <c r="D283" s="39"/>
      <c r="E283" s="39"/>
      <c r="F283" s="39"/>
      <c r="G283" s="39"/>
    </row>
    <row r="284" spans="3:7" ht="20" customHeight="1">
      <c r="C284" s="33"/>
      <c r="D284" s="33"/>
      <c r="E284" s="33"/>
      <c r="F284" s="33"/>
      <c r="G284" s="33"/>
    </row>
    <row r="285" spans="3:7" ht="20" customHeight="1">
      <c r="C285" s="33"/>
      <c r="D285" s="33"/>
      <c r="E285" s="33"/>
      <c r="F285" s="33"/>
      <c r="G285" s="33"/>
    </row>
    <row r="286" spans="3:7" ht="20" customHeight="1">
      <c r="C286" s="33"/>
      <c r="D286" s="33"/>
      <c r="E286" s="33"/>
      <c r="F286" s="33"/>
      <c r="G286" s="33"/>
    </row>
    <row r="287" spans="3:7" ht="20" customHeight="1">
      <c r="C287" s="33"/>
      <c r="D287" s="33"/>
      <c r="E287" s="33"/>
      <c r="F287" s="33"/>
      <c r="G287" s="33"/>
    </row>
    <row r="288" spans="3:7" ht="20" customHeight="1">
      <c r="C288" s="33"/>
      <c r="D288" s="33"/>
      <c r="E288" s="33"/>
      <c r="F288" s="33"/>
      <c r="G288" s="33"/>
    </row>
    <row r="289" spans="3:7" ht="20" customHeight="1">
      <c r="C289" s="33"/>
      <c r="D289" s="33"/>
      <c r="E289" s="33"/>
      <c r="F289" s="33"/>
      <c r="G289" s="33"/>
    </row>
  </sheetData>
  <sortState xmlns:xlrd2="http://schemas.microsoft.com/office/spreadsheetml/2017/richdata2" ref="A172:G201">
    <sortCondition descending="1" ref="G172:G201"/>
  </sortState>
  <dataConsolidate topLabels="1" link="1">
    <dataRefs count="4">
      <dataRef ref="A1:C21" sheet="1stQuarter"/>
      <dataRef ref="A1:D20" sheet="2ndQuarter"/>
      <dataRef ref="A1:B31" sheet="3rdQuarter"/>
      <dataRef ref="A1:D24" sheet="4thQuarter"/>
    </dataRefs>
  </dataConsolidate>
  <conditionalFormatting sqref="A202:G289">
    <cfRule type="colorScale" priority="2">
      <colorScale>
        <cfvo type="min"/>
        <cfvo type="max"/>
        <color rgb="FFFCFCFF"/>
        <color rgb="FF63BE7B"/>
      </colorScale>
    </cfRule>
  </conditionalFormatting>
  <dataValidations count="1">
    <dataValidation type="list" allowBlank="1" showInputMessage="1" showErrorMessage="1" sqref="A110:B169 A279:B289" xr:uid="{FD614CBB-C27B-438D-ACBE-3FCC509F78B8}">
      <formula1>#REF!</formula1>
    </dataValidation>
  </dataValidations>
  <printOptions horizontalCentered="1" verticalCentered="1"/>
  <pageMargins left="0.25" right="0.25" top="0.75" bottom="0.75" header="0.3" footer="0.3"/>
  <pageSetup scale="42" fitToWidth="0" orientation="portrait" r:id="rId1"/>
  <colBreaks count="1" manualBreakCount="1">
    <brk id="13" max="16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A08F3-D168-48B4-8DF5-A8D92E2ECF05}">
  <sheetPr>
    <tabColor theme="8" tint="0.79998168889431442"/>
  </sheetPr>
  <dimension ref="A1:LI21"/>
  <sheetViews>
    <sheetView showGridLines="0" topLeftCell="A7" zoomScale="70" zoomScaleNormal="70" workbookViewId="0">
      <selection activeCell="B2" sqref="B2:C21"/>
    </sheetView>
  </sheetViews>
  <sheetFormatPr defaultColWidth="8.81640625" defaultRowHeight="20" customHeight="1"/>
  <cols>
    <col min="1" max="1" width="31.81640625" style="7" customWidth="1"/>
    <col min="2" max="3" width="31.81640625" style="10" customWidth="1"/>
    <col min="4" max="5" width="13.81640625" style="7" customWidth="1"/>
    <col min="6" max="8" width="11.81640625" style="7" bestFit="1" customWidth="1"/>
    <col min="9" max="19" width="11.08984375" style="7" bestFit="1" customWidth="1"/>
    <col min="20" max="20" width="8.6328125" style="7" bestFit="1" customWidth="1"/>
    <col min="21" max="21" width="9.54296875" style="7" bestFit="1" customWidth="1"/>
    <col min="22" max="52" width="10.453125" style="7" bestFit="1" customWidth="1"/>
    <col min="53" max="53" width="8.08984375" style="7" bestFit="1" customWidth="1"/>
    <col min="54" max="81" width="11.36328125" style="7" bestFit="1" customWidth="1"/>
    <col min="82" max="82" width="9" style="7" bestFit="1" customWidth="1"/>
    <col min="83" max="111" width="11.1796875" style="7" bestFit="1" customWidth="1"/>
    <col min="112" max="112" width="8.81640625" style="7" bestFit="1" customWidth="1"/>
    <col min="113" max="113" width="9.54296875" style="7" bestFit="1" customWidth="1"/>
    <col min="114" max="143" width="11.08984375" style="7" bestFit="1" customWidth="1"/>
    <col min="144" max="144" width="8.6328125" style="7" bestFit="1" customWidth="1"/>
    <col min="145" max="174" width="11.54296875" style="7" bestFit="1" customWidth="1"/>
    <col min="175" max="175" width="9.08984375" style="7" bestFit="1" customWidth="1"/>
    <col min="176" max="206" width="11.1796875" style="7" bestFit="1" customWidth="1"/>
    <col min="207" max="207" width="8.90625" style="7" bestFit="1" customWidth="1"/>
    <col min="208" max="208" width="9.54296875" style="7" bestFit="1" customWidth="1"/>
    <col min="209" max="209" width="9.81640625" style="7" bestFit="1" customWidth="1"/>
    <col min="210" max="238" width="11" style="7" bestFit="1" customWidth="1"/>
    <col min="239" max="239" width="8.54296875" style="7" bestFit="1" customWidth="1"/>
    <col min="240" max="262" width="11.1796875" style="7" bestFit="1" customWidth="1"/>
    <col min="263" max="263" width="8.81640625" style="7" bestFit="1" customWidth="1"/>
    <col min="264" max="294" width="11.6328125" style="7" bestFit="1" customWidth="1"/>
    <col min="295" max="295" width="9.1796875" style="7" bestFit="1" customWidth="1"/>
    <col min="296" max="296" width="9.54296875" style="7" bestFit="1" customWidth="1"/>
    <col min="297" max="317" width="11.1796875" style="7" bestFit="1" customWidth="1"/>
    <col min="318" max="318" width="8.81640625" style="7" bestFit="1" customWidth="1"/>
    <col min="319" max="319" width="9.54296875" style="7" bestFit="1" customWidth="1"/>
    <col min="320" max="320" width="9.81640625" style="7" bestFit="1" customWidth="1"/>
    <col min="321" max="321" width="11" style="7" bestFit="1" customWidth="1"/>
    <col min="322" max="16384" width="8.81640625" style="7"/>
  </cols>
  <sheetData>
    <row r="1" spans="1:321" s="8" customFormat="1" ht="25" customHeight="1" thickBot="1">
      <c r="A1" s="21" t="s">
        <v>7</v>
      </c>
      <c r="B1" s="22" t="s">
        <v>8</v>
      </c>
      <c r="C1" s="23" t="s">
        <v>9</v>
      </c>
      <c r="D1" s="7"/>
      <c r="E1" s="7"/>
    </row>
    <row r="2" spans="1:321" ht="25" customHeight="1" thickTop="1">
      <c r="A2" s="17" t="s">
        <v>30</v>
      </c>
      <c r="B2" s="14">
        <v>5961.9946922322997</v>
      </c>
      <c r="C2" s="19">
        <v>1682.9930386570559</v>
      </c>
    </row>
    <row r="3" spans="1:321" s="8" customFormat="1" ht="25" customHeight="1">
      <c r="A3" s="18" t="s">
        <v>25</v>
      </c>
      <c r="B3" s="11"/>
      <c r="C3" s="20">
        <v>5174.9972887780805</v>
      </c>
      <c r="D3" s="7"/>
      <c r="E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</row>
    <row r="4" spans="1:321" ht="25" customHeight="1">
      <c r="A4" s="18" t="s">
        <v>26</v>
      </c>
      <c r="B4" s="11">
        <v>2842.9533551627537</v>
      </c>
      <c r="C4" s="20"/>
    </row>
    <row r="5" spans="1:321" ht="25" customHeight="1">
      <c r="A5" s="18" t="s">
        <v>16</v>
      </c>
      <c r="B5" s="11">
        <v>6325.4144614996148</v>
      </c>
      <c r="C5" s="20">
        <v>1000.3761304251129</v>
      </c>
    </row>
    <row r="6" spans="1:321" ht="25" customHeight="1">
      <c r="A6" s="18" t="s">
        <v>31</v>
      </c>
      <c r="B6" s="11">
        <v>8841.1123811323741</v>
      </c>
      <c r="C6" s="20">
        <v>6347.5392044173404</v>
      </c>
    </row>
    <row r="7" spans="1:321" ht="25" customHeight="1">
      <c r="A7" s="18" t="s">
        <v>24</v>
      </c>
      <c r="B7" s="11">
        <v>3826.9318147216272</v>
      </c>
      <c r="C7" s="20">
        <v>522.85372739884951</v>
      </c>
    </row>
    <row r="8" spans="1:321" ht="25" customHeight="1">
      <c r="A8" s="18" t="s">
        <v>27</v>
      </c>
      <c r="B8" s="11">
        <v>1603.6005542997009</v>
      </c>
      <c r="C8" s="20">
        <v>2165.3171474262454</v>
      </c>
    </row>
    <row r="9" spans="1:321" ht="25" customHeight="1">
      <c r="A9" s="18" t="s">
        <v>36</v>
      </c>
      <c r="B9" s="11">
        <v>5523.9539664846106</v>
      </c>
      <c r="C9" s="20">
        <v>8895.2127709844626</v>
      </c>
    </row>
    <row r="10" spans="1:321" ht="25" customHeight="1">
      <c r="A10" s="18" t="s">
        <v>13</v>
      </c>
      <c r="B10" s="11">
        <v>586.21786910514493</v>
      </c>
      <c r="C10" s="20">
        <v>5065.2982375340634</v>
      </c>
    </row>
    <row r="11" spans="1:321" ht="25" customHeight="1">
      <c r="A11" s="18" t="s">
        <v>29</v>
      </c>
      <c r="B11" s="11">
        <v>5051.9295797416617</v>
      </c>
      <c r="C11" s="20">
        <v>4723.6954630380042</v>
      </c>
    </row>
    <row r="12" spans="1:321" ht="25" customHeight="1">
      <c r="A12" s="18" t="s">
        <v>41</v>
      </c>
      <c r="B12" s="11">
        <v>8584.1570047887872</v>
      </c>
      <c r="C12" s="20">
        <v>182.23757671524982</v>
      </c>
    </row>
    <row r="13" spans="1:321" ht="25" customHeight="1">
      <c r="A13" s="18" t="s">
        <v>15</v>
      </c>
      <c r="B13" s="11">
        <v>3370.3264224171817</v>
      </c>
      <c r="C13" s="20">
        <v>6079.2426512478833</v>
      </c>
    </row>
    <row r="14" spans="1:321" ht="25" customHeight="1">
      <c r="A14" s="18" t="s">
        <v>21</v>
      </c>
      <c r="B14" s="11">
        <v>3690.6990044608501</v>
      </c>
      <c r="C14" s="20">
        <v>1520.1177304696248</v>
      </c>
    </row>
    <row r="15" spans="1:321" ht="25" customHeight="1">
      <c r="A15" s="18" t="s">
        <v>23</v>
      </c>
      <c r="B15" s="11">
        <v>7683.4576627000333</v>
      </c>
      <c r="C15" s="20"/>
    </row>
    <row r="16" spans="1:321" ht="25" customHeight="1">
      <c r="A16" s="18" t="s">
        <v>14</v>
      </c>
      <c r="B16" s="11">
        <v>9224.4216426809162</v>
      </c>
      <c r="C16" s="20">
        <v>2247.4297873318828</v>
      </c>
    </row>
    <row r="17" spans="1:3" ht="25" customHeight="1">
      <c r="A17" s="18" t="s">
        <v>37</v>
      </c>
      <c r="B17" s="11"/>
      <c r="C17" s="20">
        <v>1177.9356279760759</v>
      </c>
    </row>
    <row r="18" spans="1:3" ht="25" customHeight="1">
      <c r="A18" s="18" t="s">
        <v>38</v>
      </c>
      <c r="B18" s="11">
        <v>6047.1571949646204</v>
      </c>
      <c r="C18" s="20">
        <v>2175.4440918239379</v>
      </c>
    </row>
    <row r="19" spans="1:3" ht="25" customHeight="1">
      <c r="A19" s="18" t="s">
        <v>34</v>
      </c>
      <c r="B19" s="11">
        <v>1713.3348873682335</v>
      </c>
      <c r="C19" s="20">
        <v>4493.3876056796507</v>
      </c>
    </row>
    <row r="20" spans="1:3" ht="25" customHeight="1">
      <c r="A20" s="18" t="s">
        <v>18</v>
      </c>
      <c r="B20" s="11">
        <v>3372.2237170524695</v>
      </c>
      <c r="C20" s="20">
        <v>3102.8146181643024</v>
      </c>
    </row>
    <row r="21" spans="1:3" ht="25" customHeight="1">
      <c r="A21" s="24" t="s">
        <v>40</v>
      </c>
      <c r="B21" s="25">
        <v>7274.1219187030474</v>
      </c>
      <c r="C21" s="26">
        <v>64.607202956158289</v>
      </c>
    </row>
  </sheetData>
  <sortState xmlns:xlrd2="http://schemas.microsoft.com/office/spreadsheetml/2017/richdata2" ref="A2:C21">
    <sortCondition ref="A3:A21"/>
  </sortState>
  <dataConsolidate/>
  <dataValidations count="1">
    <dataValidation type="list" allowBlank="1" showInputMessage="1" showErrorMessage="1" sqref="B14:C14" xr:uid="{9856F62A-F6CF-42A7-B48B-BEEF15EBFBAC}">
      <formula1>$A$2:$A$11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5AC2D-1765-4907-9CBD-3D500B3CF212}">
  <sheetPr>
    <tabColor theme="8" tint="0.59999389629810485"/>
  </sheetPr>
  <dimension ref="A1:LS20"/>
  <sheetViews>
    <sheetView showGridLines="0" topLeftCell="A6" zoomScale="70" zoomScaleNormal="70" workbookViewId="0">
      <selection activeCell="B2" sqref="B2:D20"/>
    </sheetView>
  </sheetViews>
  <sheetFormatPr defaultColWidth="8.81640625" defaultRowHeight="25" customHeight="1"/>
  <cols>
    <col min="1" max="4" width="31.81640625" style="7" customWidth="1"/>
    <col min="5" max="13" width="13.81640625" style="7" customWidth="1"/>
    <col min="14" max="14" width="8.81640625" style="7"/>
    <col min="15" max="18" width="11.81640625" style="7" bestFit="1" customWidth="1"/>
    <col min="19" max="29" width="11.08984375" style="7" bestFit="1" customWidth="1"/>
    <col min="30" max="30" width="8.6328125" style="7" bestFit="1" customWidth="1"/>
    <col min="31" max="31" width="9.54296875" style="7" bestFit="1" customWidth="1"/>
    <col min="32" max="62" width="10.453125" style="7" bestFit="1" customWidth="1"/>
    <col min="63" max="63" width="8.08984375" style="7" bestFit="1" customWidth="1"/>
    <col min="64" max="91" width="11.36328125" style="7" bestFit="1" customWidth="1"/>
    <col min="92" max="92" width="9" style="7" bestFit="1" customWidth="1"/>
    <col min="93" max="121" width="11.1796875" style="7" bestFit="1" customWidth="1"/>
    <col min="122" max="122" width="8.81640625" style="7" bestFit="1" customWidth="1"/>
    <col min="123" max="123" width="9.54296875" style="7" bestFit="1" customWidth="1"/>
    <col min="124" max="153" width="11.08984375" style="7" bestFit="1" customWidth="1"/>
    <col min="154" max="154" width="8.6328125" style="7" bestFit="1" customWidth="1"/>
    <col min="155" max="184" width="11.54296875" style="7" bestFit="1" customWidth="1"/>
    <col min="185" max="185" width="9.08984375" style="7" bestFit="1" customWidth="1"/>
    <col min="186" max="216" width="11.1796875" style="7" bestFit="1" customWidth="1"/>
    <col min="217" max="217" width="8.90625" style="7" bestFit="1" customWidth="1"/>
    <col min="218" max="218" width="9.54296875" style="7" bestFit="1" customWidth="1"/>
    <col min="219" max="219" width="9.81640625" style="7" bestFit="1" customWidth="1"/>
    <col min="220" max="248" width="11" style="7" bestFit="1" customWidth="1"/>
    <col min="249" max="249" width="8.54296875" style="7" bestFit="1" customWidth="1"/>
    <col min="250" max="272" width="11.1796875" style="7" bestFit="1" customWidth="1"/>
    <col min="273" max="273" width="8.81640625" style="7" bestFit="1" customWidth="1"/>
    <col min="274" max="304" width="11.6328125" style="7" bestFit="1" customWidth="1"/>
    <col min="305" max="305" width="9.1796875" style="7" bestFit="1" customWidth="1"/>
    <col min="306" max="306" width="9.54296875" style="7" bestFit="1" customWidth="1"/>
    <col min="307" max="327" width="11.1796875" style="7" bestFit="1" customWidth="1"/>
    <col min="328" max="328" width="8.81640625" style="7" bestFit="1" customWidth="1"/>
    <col min="329" max="329" width="9.54296875" style="7" bestFit="1" customWidth="1"/>
    <col min="330" max="330" width="9.81640625" style="7" bestFit="1" customWidth="1"/>
    <col min="331" max="331" width="11" style="7" bestFit="1" customWidth="1"/>
    <col min="332" max="16384" width="8.81640625" style="7"/>
  </cols>
  <sheetData>
    <row r="1" spans="1:331" s="8" customFormat="1" ht="25" customHeight="1" thickBot="1">
      <c r="A1" s="27" t="s">
        <v>7</v>
      </c>
      <c r="B1" s="28" t="s">
        <v>8</v>
      </c>
      <c r="C1" s="28" t="s">
        <v>9</v>
      </c>
      <c r="D1" s="29" t="s">
        <v>10</v>
      </c>
      <c r="E1" s="7"/>
      <c r="F1" s="7"/>
      <c r="G1" s="7"/>
      <c r="H1" s="7"/>
      <c r="I1" s="7"/>
      <c r="J1" s="7"/>
      <c r="K1" s="7"/>
      <c r="L1" s="7"/>
      <c r="M1" s="7"/>
    </row>
    <row r="2" spans="1:331" ht="25" customHeight="1" thickTop="1">
      <c r="A2" s="13" t="s">
        <v>30</v>
      </c>
      <c r="B2" s="14">
        <v>5922.2461347080298</v>
      </c>
      <c r="C2" s="14">
        <v>6375.3139922875944</v>
      </c>
      <c r="D2" s="19">
        <v>6179.182008291029</v>
      </c>
    </row>
    <row r="3" spans="1:331" s="8" customFormat="1" ht="25" customHeight="1">
      <c r="A3" s="12" t="s">
        <v>35</v>
      </c>
      <c r="B3" s="11">
        <v>5927.9346071283235</v>
      </c>
      <c r="C3" s="11">
        <v>5149.9342225948185</v>
      </c>
      <c r="D3" s="20">
        <v>9076.3744961533866</v>
      </c>
      <c r="E3" s="7"/>
      <c r="F3" s="7"/>
      <c r="G3" s="7"/>
      <c r="I3" s="7"/>
      <c r="J3" s="7"/>
      <c r="K3" s="7"/>
      <c r="L3" s="7"/>
      <c r="M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</row>
    <row r="4" spans="1:331" ht="25" customHeight="1">
      <c r="A4" s="12" t="s">
        <v>16</v>
      </c>
      <c r="B4" s="11"/>
      <c r="C4" s="11">
        <v>9840.4977585926408</v>
      </c>
      <c r="D4" s="20">
        <v>9956.2850412114149</v>
      </c>
    </row>
    <row r="5" spans="1:331" ht="25" customHeight="1">
      <c r="A5" s="12" t="s">
        <v>24</v>
      </c>
      <c r="B5" s="11">
        <v>5246.6767890552237</v>
      </c>
      <c r="C5" s="11">
        <v>3516.5066060410318</v>
      </c>
      <c r="D5" s="20"/>
    </row>
    <row r="6" spans="1:331" ht="25" customHeight="1">
      <c r="A6" s="12" t="s">
        <v>39</v>
      </c>
      <c r="B6" s="11">
        <v>2407.95480363366</v>
      </c>
      <c r="C6" s="11"/>
      <c r="D6" s="20">
        <v>1122.2992938299649</v>
      </c>
    </row>
    <row r="7" spans="1:331" ht="25" customHeight="1">
      <c r="A7" s="12" t="s">
        <v>32</v>
      </c>
      <c r="B7" s="11">
        <v>6442.1204617098192</v>
      </c>
      <c r="C7" s="11"/>
      <c r="D7" s="20">
        <v>6158.6981531223428</v>
      </c>
    </row>
    <row r="8" spans="1:331" ht="25" customHeight="1">
      <c r="A8" s="12" t="s">
        <v>28</v>
      </c>
      <c r="B8" s="11">
        <v>243.26758657973915</v>
      </c>
      <c r="C8" s="11">
        <v>6332.8565834954152</v>
      </c>
      <c r="D8" s="20">
        <v>48.879324103947511</v>
      </c>
    </row>
    <row r="9" spans="1:331" ht="25" customHeight="1">
      <c r="A9" s="12" t="s">
        <v>29</v>
      </c>
      <c r="B9" s="11">
        <v>1669.2292805276775</v>
      </c>
      <c r="C9" s="11">
        <v>3931.3830089070816</v>
      </c>
      <c r="D9" s="20">
        <v>8942.8952105824101</v>
      </c>
    </row>
    <row r="10" spans="1:331" ht="25" customHeight="1">
      <c r="A10" s="12" t="s">
        <v>15</v>
      </c>
      <c r="B10" s="11">
        <v>9243.4673820119096</v>
      </c>
      <c r="C10" s="11">
        <v>1952.539713376189</v>
      </c>
      <c r="D10" s="20">
        <v>7178.6392079952147</v>
      </c>
    </row>
    <row r="11" spans="1:331" ht="25" customHeight="1">
      <c r="A11" s="12" t="s">
        <v>19</v>
      </c>
      <c r="B11" s="11">
        <v>442.94585992203793</v>
      </c>
      <c r="C11" s="11">
        <v>6715.035396667663</v>
      </c>
      <c r="D11" s="20"/>
    </row>
    <row r="12" spans="1:331" ht="25" customHeight="1">
      <c r="A12" s="12" t="s">
        <v>22</v>
      </c>
      <c r="B12" s="11">
        <v>4888.0373109139546</v>
      </c>
      <c r="C12" s="11">
        <v>7773.0966093932457</v>
      </c>
      <c r="D12" s="20">
        <v>864.46490283524327</v>
      </c>
    </row>
    <row r="13" spans="1:331" ht="25" customHeight="1">
      <c r="A13" s="12" t="s">
        <v>17</v>
      </c>
      <c r="B13" s="11">
        <v>5503.1759572249375</v>
      </c>
      <c r="C13" s="11">
        <v>2664.0220128221063</v>
      </c>
      <c r="D13" s="20">
        <v>2631.2299876747893</v>
      </c>
    </row>
    <row r="14" spans="1:331" ht="25" customHeight="1">
      <c r="A14" s="12" t="s">
        <v>23</v>
      </c>
      <c r="B14" s="11">
        <v>3696.6792822440129</v>
      </c>
      <c r="C14" s="11">
        <v>1188.230917605455</v>
      </c>
      <c r="D14" s="20">
        <v>7094.2867722928786</v>
      </c>
    </row>
    <row r="15" spans="1:331" ht="25" customHeight="1">
      <c r="A15" s="12" t="s">
        <v>14</v>
      </c>
      <c r="B15" s="11">
        <v>8618.4768410945853</v>
      </c>
      <c r="C15" s="11">
        <v>311.94127353433032</v>
      </c>
      <c r="D15" s="20">
        <v>8895.7364165219424</v>
      </c>
    </row>
    <row r="16" spans="1:331" ht="25" customHeight="1">
      <c r="A16" s="12" t="s">
        <v>37</v>
      </c>
      <c r="B16" s="11">
        <v>1809.358200200908</v>
      </c>
      <c r="C16" s="11">
        <v>3311.3281140170111</v>
      </c>
      <c r="D16" s="20">
        <v>444.42027590078942</v>
      </c>
    </row>
    <row r="17" spans="1:4" ht="25" customHeight="1">
      <c r="A17" s="12" t="s">
        <v>38</v>
      </c>
      <c r="B17" s="11">
        <v>8493.1784880478845</v>
      </c>
      <c r="C17" s="11">
        <v>8429.3108505247983</v>
      </c>
      <c r="D17" s="20">
        <v>2384.5839904483546</v>
      </c>
    </row>
    <row r="18" spans="1:4" ht="25" customHeight="1">
      <c r="A18" s="7" t="s">
        <v>34</v>
      </c>
      <c r="B18" s="11">
        <v>4934.6145492897485</v>
      </c>
      <c r="C18" s="11">
        <v>2277.9678906683585</v>
      </c>
      <c r="D18" s="20">
        <v>8760.9012620296653</v>
      </c>
    </row>
    <row r="19" spans="1:4" ht="25" customHeight="1">
      <c r="A19" s="12" t="s">
        <v>18</v>
      </c>
      <c r="B19" s="11"/>
      <c r="C19" s="11">
        <v>1605.5505707828015</v>
      </c>
      <c r="D19" s="20">
        <v>7955.1885171493504</v>
      </c>
    </row>
    <row r="20" spans="1:4" ht="25" customHeight="1">
      <c r="A20" s="30" t="s">
        <v>40</v>
      </c>
      <c r="B20" s="25">
        <v>4985.6471554445343</v>
      </c>
      <c r="C20" s="25">
        <v>2923.6920431345825</v>
      </c>
      <c r="D20" s="26">
        <v>9136.0277425969798</v>
      </c>
    </row>
  </sheetData>
  <sortState xmlns:xlrd2="http://schemas.microsoft.com/office/spreadsheetml/2017/richdata2" ref="A2:D20">
    <sortCondition ref="A2:A20"/>
  </sortState>
  <dataValidations count="1">
    <dataValidation type="list" allowBlank="1" showInputMessage="1" showErrorMessage="1" sqref="B14:C14" xr:uid="{256D6668-2269-47FA-9404-F88E517B9AA3}">
      <formula1>$A$2:$A$11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41A16-AC5C-49B5-91F3-FE862394803F}">
  <sheetPr>
    <tabColor theme="8" tint="0.39997558519241921"/>
  </sheetPr>
  <dimension ref="A1:LO31"/>
  <sheetViews>
    <sheetView showGridLines="0" topLeftCell="A17" zoomScale="70" zoomScaleNormal="70" workbookViewId="0">
      <selection activeCell="B2" sqref="B2:B31"/>
    </sheetView>
  </sheetViews>
  <sheetFormatPr defaultColWidth="8.81640625" defaultRowHeight="25" customHeight="1"/>
  <cols>
    <col min="1" max="1" width="31.81640625" style="7" customWidth="1"/>
    <col min="2" max="2" width="31.81640625" style="10" customWidth="1"/>
    <col min="3" max="9" width="13.81640625" style="7" customWidth="1"/>
    <col min="10" max="10" width="8.81640625" style="7"/>
    <col min="11" max="14" width="11.81640625" style="7" bestFit="1" customWidth="1"/>
    <col min="15" max="25" width="11.08984375" style="7" bestFit="1" customWidth="1"/>
    <col min="26" max="26" width="8.6328125" style="7" bestFit="1" customWidth="1"/>
    <col min="27" max="27" width="9.54296875" style="7" bestFit="1" customWidth="1"/>
    <col min="28" max="58" width="10.453125" style="7" bestFit="1" customWidth="1"/>
    <col min="59" max="59" width="8.08984375" style="7" bestFit="1" customWidth="1"/>
    <col min="60" max="87" width="11.36328125" style="7" bestFit="1" customWidth="1"/>
    <col min="88" max="88" width="9" style="7" bestFit="1" customWidth="1"/>
    <col min="89" max="117" width="11.1796875" style="7" bestFit="1" customWidth="1"/>
    <col min="118" max="118" width="8.81640625" style="7" bestFit="1" customWidth="1"/>
    <col min="119" max="119" width="9.54296875" style="7" bestFit="1" customWidth="1"/>
    <col min="120" max="149" width="11.08984375" style="7" bestFit="1" customWidth="1"/>
    <col min="150" max="150" width="8.6328125" style="7" bestFit="1" customWidth="1"/>
    <col min="151" max="180" width="11.54296875" style="7" bestFit="1" customWidth="1"/>
    <col min="181" max="181" width="9.08984375" style="7" bestFit="1" customWidth="1"/>
    <col min="182" max="212" width="11.1796875" style="7" bestFit="1" customWidth="1"/>
    <col min="213" max="213" width="8.90625" style="7" bestFit="1" customWidth="1"/>
    <col min="214" max="214" width="9.54296875" style="7" bestFit="1" customWidth="1"/>
    <col min="215" max="215" width="9.81640625" style="7" bestFit="1" customWidth="1"/>
    <col min="216" max="244" width="11" style="7" bestFit="1" customWidth="1"/>
    <col min="245" max="245" width="8.54296875" style="7" bestFit="1" customWidth="1"/>
    <col min="246" max="268" width="11.1796875" style="7" bestFit="1" customWidth="1"/>
    <col min="269" max="269" width="8.81640625" style="7" bestFit="1" customWidth="1"/>
    <col min="270" max="300" width="11.6328125" style="7" bestFit="1" customWidth="1"/>
    <col min="301" max="301" width="9.1796875" style="7" bestFit="1" customWidth="1"/>
    <col min="302" max="302" width="9.54296875" style="7" bestFit="1" customWidth="1"/>
    <col min="303" max="323" width="11.1796875" style="7" bestFit="1" customWidth="1"/>
    <col min="324" max="324" width="8.81640625" style="7" bestFit="1" customWidth="1"/>
    <col min="325" max="325" width="9.54296875" style="7" bestFit="1" customWidth="1"/>
    <col min="326" max="326" width="9.81640625" style="7" bestFit="1" customWidth="1"/>
    <col min="327" max="327" width="11" style="7" bestFit="1" customWidth="1"/>
    <col min="328" max="16384" width="8.81640625" style="7"/>
  </cols>
  <sheetData>
    <row r="1" spans="1:327" s="8" customFormat="1" ht="25" customHeight="1" thickBot="1">
      <c r="A1" s="21" t="s">
        <v>7</v>
      </c>
      <c r="B1" s="23" t="s">
        <v>9</v>
      </c>
      <c r="C1" s="7"/>
      <c r="D1" s="7"/>
      <c r="E1" s="7"/>
      <c r="F1" s="7"/>
      <c r="G1" s="7"/>
      <c r="H1" s="7"/>
      <c r="I1" s="7"/>
    </row>
    <row r="2" spans="1:327" ht="25" customHeight="1" thickTop="1">
      <c r="A2" s="31" t="s">
        <v>30</v>
      </c>
      <c r="B2" s="32">
        <v>1264.8310519166862</v>
      </c>
    </row>
    <row r="3" spans="1:327" s="8" customFormat="1" ht="25" customHeight="1">
      <c r="A3" s="18" t="s">
        <v>25</v>
      </c>
      <c r="B3" s="20">
        <v>586.89452749927113</v>
      </c>
      <c r="C3" s="7"/>
      <c r="D3" s="7"/>
      <c r="E3" s="7"/>
      <c r="F3" s="7"/>
      <c r="G3" s="7"/>
      <c r="H3" s="7"/>
      <c r="I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</row>
    <row r="4" spans="1:327" ht="25" customHeight="1">
      <c r="A4" s="18" t="s">
        <v>35</v>
      </c>
      <c r="B4" s="20"/>
    </row>
    <row r="5" spans="1:327" ht="25" customHeight="1">
      <c r="A5" s="18" t="s">
        <v>26</v>
      </c>
      <c r="B5" s="20">
        <v>500.49336710264288</v>
      </c>
    </row>
    <row r="6" spans="1:327" ht="25" customHeight="1">
      <c r="A6" s="18" t="s">
        <v>16</v>
      </c>
      <c r="B6" s="20"/>
    </row>
    <row r="7" spans="1:327" ht="25" customHeight="1">
      <c r="A7" s="18" t="s">
        <v>31</v>
      </c>
      <c r="B7" s="20">
        <v>6785.8048852658012</v>
      </c>
    </row>
    <row r="8" spans="1:327" ht="25" customHeight="1">
      <c r="A8" s="18" t="s">
        <v>24</v>
      </c>
      <c r="B8" s="20">
        <v>5994.0229935937332</v>
      </c>
    </row>
    <row r="9" spans="1:327" ht="25" customHeight="1">
      <c r="A9" s="18" t="s">
        <v>39</v>
      </c>
      <c r="B9" s="20">
        <v>2155.482880285148</v>
      </c>
    </row>
    <row r="10" spans="1:327" ht="25" customHeight="1">
      <c r="A10" s="18" t="s">
        <v>27</v>
      </c>
      <c r="B10" s="20">
        <v>7080.4805914041244</v>
      </c>
    </row>
    <row r="11" spans="1:327" ht="25" customHeight="1">
      <c r="A11" s="18" t="s">
        <v>36</v>
      </c>
      <c r="B11" s="20">
        <v>1974.9400072303688</v>
      </c>
    </row>
    <row r="12" spans="1:327" ht="25" customHeight="1">
      <c r="A12" s="18" t="s">
        <v>32</v>
      </c>
      <c r="B12" s="20">
        <v>6855.5332643510083</v>
      </c>
    </row>
    <row r="13" spans="1:327" ht="25" customHeight="1">
      <c r="A13" s="18" t="s">
        <v>13</v>
      </c>
      <c r="B13" s="20">
        <v>3550.1329638599509</v>
      </c>
    </row>
    <row r="14" spans="1:327" ht="25" customHeight="1">
      <c r="A14" s="18" t="s">
        <v>42</v>
      </c>
      <c r="B14" s="20">
        <v>5445.6792635853617</v>
      </c>
    </row>
    <row r="15" spans="1:327" ht="25" customHeight="1">
      <c r="A15" s="18" t="s">
        <v>28</v>
      </c>
      <c r="B15" s="20">
        <v>9473.5941867782385</v>
      </c>
    </row>
    <row r="16" spans="1:327" ht="25" customHeight="1">
      <c r="A16" s="18" t="s">
        <v>33</v>
      </c>
      <c r="B16" s="20">
        <v>4151.3308328771436</v>
      </c>
    </row>
    <row r="17" spans="1:2" ht="25" customHeight="1">
      <c r="A17" s="18" t="s">
        <v>20</v>
      </c>
      <c r="B17" s="20">
        <v>7021.7693578521885</v>
      </c>
    </row>
    <row r="18" spans="1:2" ht="25" customHeight="1">
      <c r="A18" s="18" t="s">
        <v>29</v>
      </c>
      <c r="B18" s="20">
        <v>7968.7777427347391</v>
      </c>
    </row>
    <row r="19" spans="1:2" ht="25" customHeight="1">
      <c r="A19" s="18" t="s">
        <v>41</v>
      </c>
      <c r="B19" s="20">
        <v>536.44360027247421</v>
      </c>
    </row>
    <row r="20" spans="1:2" ht="25" customHeight="1">
      <c r="A20" s="18" t="s">
        <v>15</v>
      </c>
      <c r="B20" s="20">
        <v>2223.5729632866405</v>
      </c>
    </row>
    <row r="21" spans="1:2" ht="25" customHeight="1">
      <c r="A21" s="18" t="s">
        <v>19</v>
      </c>
      <c r="B21" s="20">
        <v>5744.2564989801467</v>
      </c>
    </row>
    <row r="22" spans="1:2" ht="25" customHeight="1">
      <c r="A22" s="18" t="s">
        <v>21</v>
      </c>
      <c r="B22" s="20"/>
    </row>
    <row r="23" spans="1:2" ht="25" customHeight="1">
      <c r="A23" s="18" t="s">
        <v>22</v>
      </c>
      <c r="B23" s="20">
        <v>3333.254471816188</v>
      </c>
    </row>
    <row r="24" spans="1:2" ht="25" customHeight="1">
      <c r="A24" s="18" t="s">
        <v>17</v>
      </c>
      <c r="B24" s="20">
        <v>1727.2100630126733</v>
      </c>
    </row>
    <row r="25" spans="1:2" ht="25" customHeight="1">
      <c r="A25" s="18" t="s">
        <v>23</v>
      </c>
      <c r="B25" s="20">
        <v>9122.0870572355343</v>
      </c>
    </row>
    <row r="26" spans="1:2" ht="25" customHeight="1">
      <c r="A26" s="18" t="s">
        <v>14</v>
      </c>
      <c r="B26" s="20">
        <v>7141.9643913386572</v>
      </c>
    </row>
    <row r="27" spans="1:2" ht="25" customHeight="1">
      <c r="A27" s="18" t="s">
        <v>37</v>
      </c>
      <c r="B27" s="20">
        <v>5104.456890647778</v>
      </c>
    </row>
    <row r="28" spans="1:2" ht="25" customHeight="1">
      <c r="A28" s="18" t="s">
        <v>38</v>
      </c>
      <c r="B28" s="20">
        <v>6217.2136106312282</v>
      </c>
    </row>
    <row r="29" spans="1:2" ht="25" customHeight="1">
      <c r="A29" s="18" t="s">
        <v>34</v>
      </c>
      <c r="B29" s="20">
        <v>9012.075535928805</v>
      </c>
    </row>
    <row r="30" spans="1:2" ht="25" customHeight="1">
      <c r="A30" s="18" t="s">
        <v>18</v>
      </c>
      <c r="B30" s="20">
        <v>110.30540253513573</v>
      </c>
    </row>
    <row r="31" spans="1:2" ht="25" customHeight="1">
      <c r="A31" s="24" t="s">
        <v>40</v>
      </c>
      <c r="B31" s="26">
        <v>3513.7585417076771</v>
      </c>
    </row>
  </sheetData>
  <sortState xmlns:xlrd2="http://schemas.microsoft.com/office/spreadsheetml/2017/richdata2" ref="A2:B31">
    <sortCondition ref="A2:A31"/>
  </sortState>
  <dataValidations count="2">
    <dataValidation type="list" allowBlank="1" showInputMessage="1" showErrorMessage="1" sqref="B14" xr:uid="{2CF0FA6D-51B0-4377-BB6C-C5A2FD9E8222}">
      <formula1>$A$2:$A$11</formula1>
    </dataValidation>
    <dataValidation type="list" allowBlank="1" showInputMessage="1" showErrorMessage="1" sqref="A15:A16" xr:uid="{95700988-843E-4968-B0DD-9A72FEF878E7}">
      <formula1>$B$1:$I$1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1E9D4-5E12-443A-90D5-9FCCC38359E0}">
  <sheetPr>
    <tabColor theme="8" tint="0.39997558519241921"/>
  </sheetPr>
  <dimension ref="A1:LO24"/>
  <sheetViews>
    <sheetView showGridLines="0" zoomScale="70" zoomScaleNormal="70" workbookViewId="0">
      <selection activeCell="D24" sqref="B2:D24"/>
    </sheetView>
  </sheetViews>
  <sheetFormatPr defaultColWidth="8.81640625" defaultRowHeight="25" customHeight="1"/>
  <cols>
    <col min="1" max="3" width="31.81640625" style="7" customWidth="1"/>
    <col min="4" max="4" width="33" style="7" customWidth="1"/>
    <col min="5" max="9" width="13.81640625" style="7" customWidth="1"/>
    <col min="10" max="10" width="8.81640625" style="7"/>
    <col min="11" max="14" width="11.81640625" style="7" bestFit="1" customWidth="1"/>
    <col min="15" max="25" width="11.08984375" style="7" bestFit="1" customWidth="1"/>
    <col min="26" max="26" width="8.6328125" style="7" bestFit="1" customWidth="1"/>
    <col min="27" max="27" width="9.54296875" style="7" bestFit="1" customWidth="1"/>
    <col min="28" max="58" width="10.453125" style="7" bestFit="1" customWidth="1"/>
    <col min="59" max="59" width="8.08984375" style="7" bestFit="1" customWidth="1"/>
    <col min="60" max="87" width="11.36328125" style="7" bestFit="1" customWidth="1"/>
    <col min="88" max="88" width="9" style="7" bestFit="1" customWidth="1"/>
    <col min="89" max="117" width="11.1796875" style="7" bestFit="1" customWidth="1"/>
    <col min="118" max="118" width="8.81640625" style="7" bestFit="1" customWidth="1"/>
    <col min="119" max="119" width="9.54296875" style="7" bestFit="1" customWidth="1"/>
    <col min="120" max="149" width="11.08984375" style="7" bestFit="1" customWidth="1"/>
    <col min="150" max="150" width="8.6328125" style="7" bestFit="1" customWidth="1"/>
    <col min="151" max="180" width="11.54296875" style="7" bestFit="1" customWidth="1"/>
    <col min="181" max="181" width="9.08984375" style="7" bestFit="1" customWidth="1"/>
    <col min="182" max="212" width="11.1796875" style="7" bestFit="1" customWidth="1"/>
    <col min="213" max="213" width="8.90625" style="7" bestFit="1" customWidth="1"/>
    <col min="214" max="214" width="9.54296875" style="7" bestFit="1" customWidth="1"/>
    <col min="215" max="215" width="9.81640625" style="7" bestFit="1" customWidth="1"/>
    <col min="216" max="244" width="11" style="7" bestFit="1" customWidth="1"/>
    <col min="245" max="245" width="8.54296875" style="7" bestFit="1" customWidth="1"/>
    <col min="246" max="268" width="11.1796875" style="7" bestFit="1" customWidth="1"/>
    <col min="269" max="269" width="8.81640625" style="7" bestFit="1" customWidth="1"/>
    <col min="270" max="300" width="11.6328125" style="7" bestFit="1" customWidth="1"/>
    <col min="301" max="301" width="9.1796875" style="7" bestFit="1" customWidth="1"/>
    <col min="302" max="302" width="9.54296875" style="7" bestFit="1" customWidth="1"/>
    <col min="303" max="323" width="11.1796875" style="7" bestFit="1" customWidth="1"/>
    <col min="324" max="324" width="8.81640625" style="7" bestFit="1" customWidth="1"/>
    <col min="325" max="325" width="9.54296875" style="7" bestFit="1" customWidth="1"/>
    <col min="326" max="326" width="9.81640625" style="7" bestFit="1" customWidth="1"/>
    <col min="327" max="327" width="11" style="7" bestFit="1" customWidth="1"/>
    <col min="328" max="16384" width="8.81640625" style="7"/>
  </cols>
  <sheetData>
    <row r="1" spans="1:327" s="8" customFormat="1" ht="25" customHeight="1" thickBot="1">
      <c r="A1" s="27" t="s">
        <v>7</v>
      </c>
      <c r="B1" s="28" t="s">
        <v>12</v>
      </c>
      <c r="C1" s="28" t="s">
        <v>9</v>
      </c>
      <c r="D1" s="29" t="s">
        <v>11</v>
      </c>
      <c r="E1" s="7"/>
      <c r="F1" s="7"/>
      <c r="G1" s="7"/>
      <c r="H1" s="7"/>
      <c r="I1" s="7"/>
    </row>
    <row r="2" spans="1:327" ht="25" customHeight="1" thickTop="1">
      <c r="A2" s="15" t="s">
        <v>30</v>
      </c>
      <c r="B2" s="16">
        <v>5070.9023866645766</v>
      </c>
      <c r="C2" s="16">
        <v>8993.8215480986055</v>
      </c>
      <c r="D2" s="32">
        <v>6172.0246860250772</v>
      </c>
    </row>
    <row r="3" spans="1:327" s="8" customFormat="1" ht="25" customHeight="1">
      <c r="A3" s="12" t="s">
        <v>25</v>
      </c>
      <c r="B3" s="11">
        <v>6795.6716586851344</v>
      </c>
      <c r="C3" s="11">
        <v>27.740510412098956</v>
      </c>
      <c r="D3" s="20">
        <v>3098.9169644282083</v>
      </c>
      <c r="E3" s="7"/>
      <c r="F3" s="7"/>
      <c r="G3" s="7"/>
      <c r="H3" s="7"/>
      <c r="I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</row>
    <row r="4" spans="1:327" ht="25" customHeight="1">
      <c r="A4" s="12" t="s">
        <v>26</v>
      </c>
      <c r="B4" s="11"/>
      <c r="C4" s="11">
        <v>7745.2586402473025</v>
      </c>
      <c r="D4" s="20">
        <v>1693.2025144130712</v>
      </c>
    </row>
    <row r="5" spans="1:327" ht="25" customHeight="1">
      <c r="A5" s="12" t="s">
        <v>31</v>
      </c>
      <c r="B5" s="11">
        <v>254.21426800425616</v>
      </c>
      <c r="C5" s="11">
        <v>9549.2209306460954</v>
      </c>
      <c r="D5" s="20">
        <v>3442.0184088263904</v>
      </c>
    </row>
    <row r="6" spans="1:327" ht="25" customHeight="1">
      <c r="A6" s="12" t="s">
        <v>39</v>
      </c>
      <c r="B6" s="11">
        <v>4628.2259980290182</v>
      </c>
      <c r="C6" s="11">
        <v>628.96817255119095</v>
      </c>
      <c r="D6" s="20">
        <v>1942.7146597096053</v>
      </c>
    </row>
    <row r="7" spans="1:327" ht="25" customHeight="1">
      <c r="A7" s="12" t="s">
        <v>27</v>
      </c>
      <c r="B7" s="11">
        <v>1667.1332083515517</v>
      </c>
      <c r="C7" s="11">
        <v>9916.3895813696272</v>
      </c>
      <c r="D7" s="20">
        <v>9929.0592266725271</v>
      </c>
    </row>
    <row r="8" spans="1:327" ht="25" customHeight="1">
      <c r="A8" s="12" t="s">
        <v>36</v>
      </c>
      <c r="B8" s="11">
        <v>690.78292066701215</v>
      </c>
      <c r="C8" s="11">
        <v>1725.8294382865697</v>
      </c>
      <c r="D8" s="20">
        <v>9424.8467233822103</v>
      </c>
    </row>
    <row r="9" spans="1:327" ht="25" customHeight="1">
      <c r="A9" s="7" t="s">
        <v>13</v>
      </c>
      <c r="B9" s="11">
        <v>9902.2678800656795</v>
      </c>
      <c r="C9" s="11">
        <v>4897.3948469746265</v>
      </c>
      <c r="D9" s="20">
        <v>1028.3305103013463</v>
      </c>
    </row>
    <row r="10" spans="1:327" ht="25" customHeight="1">
      <c r="A10" s="12" t="s">
        <v>42</v>
      </c>
      <c r="B10" s="11">
        <v>114.91220469230393</v>
      </c>
      <c r="C10" s="11">
        <v>4584.2618938747219</v>
      </c>
      <c r="D10" s="20">
        <v>4457.0459558571583</v>
      </c>
    </row>
    <row r="11" spans="1:327" ht="25" customHeight="1">
      <c r="A11" s="12" t="s">
        <v>32</v>
      </c>
      <c r="B11" s="11">
        <v>3569.7346200458596</v>
      </c>
      <c r="C11" s="11">
        <v>5995.0477960872777</v>
      </c>
      <c r="D11" s="20">
        <v>7449.0711943839033</v>
      </c>
    </row>
    <row r="12" spans="1:327" ht="25" customHeight="1">
      <c r="A12" s="12" t="s">
        <v>28</v>
      </c>
      <c r="B12" s="11">
        <v>1901.6791323787711</v>
      </c>
      <c r="C12" s="11">
        <v>1150.0454532183503</v>
      </c>
      <c r="D12" s="20">
        <v>9494.1304555800543</v>
      </c>
    </row>
    <row r="13" spans="1:327" ht="25" customHeight="1">
      <c r="A13" s="12" t="s">
        <v>41</v>
      </c>
      <c r="B13" s="11"/>
      <c r="C13" s="11">
        <v>855.07057143063503</v>
      </c>
      <c r="D13" s="20">
        <v>2275.5083878970127</v>
      </c>
    </row>
    <row r="14" spans="1:327" ht="25" customHeight="1">
      <c r="A14" s="12" t="s">
        <v>29</v>
      </c>
      <c r="B14" s="11">
        <v>5579.1185316316914</v>
      </c>
      <c r="C14" s="11"/>
      <c r="D14" s="20">
        <v>3351.5815216438332</v>
      </c>
    </row>
    <row r="15" spans="1:327" ht="25" customHeight="1">
      <c r="A15" s="12" t="s">
        <v>19</v>
      </c>
      <c r="B15" s="11">
        <v>1049.9113187982548</v>
      </c>
      <c r="C15" s="11">
        <v>2398.6014686723138</v>
      </c>
      <c r="D15" s="20">
        <v>4132.2570546569423</v>
      </c>
    </row>
    <row r="16" spans="1:327" ht="25" customHeight="1">
      <c r="A16" s="12" t="s">
        <v>21</v>
      </c>
      <c r="B16" s="11">
        <v>3818.1707557324316</v>
      </c>
      <c r="C16" s="11">
        <v>8291.9451873407852</v>
      </c>
      <c r="D16" s="20">
        <v>273.83987457728108</v>
      </c>
    </row>
    <row r="17" spans="1:4" ht="25" customHeight="1">
      <c r="A17" s="12" t="s">
        <v>22</v>
      </c>
      <c r="B17" s="11">
        <v>2405.2657556925606</v>
      </c>
      <c r="C17" s="11">
        <v>9229.0645334449273</v>
      </c>
      <c r="D17" s="20">
        <v>7737.7532087166401</v>
      </c>
    </row>
    <row r="18" spans="1:4" ht="25" customHeight="1">
      <c r="A18" s="12" t="s">
        <v>23</v>
      </c>
      <c r="B18" s="11">
        <v>5256.0203026872859</v>
      </c>
      <c r="C18" s="11">
        <v>8267.2751911065679</v>
      </c>
      <c r="D18" s="20">
        <v>6062.9784190311548</v>
      </c>
    </row>
    <row r="19" spans="1:4" ht="25" customHeight="1">
      <c r="A19" s="12" t="s">
        <v>37</v>
      </c>
      <c r="B19" s="11">
        <v>858.17867292511255</v>
      </c>
      <c r="C19" s="11">
        <v>540.36039344747223</v>
      </c>
      <c r="D19" s="20">
        <v>2097.6668359343748</v>
      </c>
    </row>
    <row r="20" spans="1:4" ht="25" customHeight="1">
      <c r="A20" s="12" t="s">
        <v>38</v>
      </c>
      <c r="B20" s="11">
        <v>5172.9631981308085</v>
      </c>
      <c r="C20" s="11">
        <v>7111.2085197240831</v>
      </c>
      <c r="D20" s="20">
        <v>2146.4361649631537</v>
      </c>
    </row>
    <row r="21" spans="1:4" ht="25" customHeight="1">
      <c r="A21" s="12" t="s">
        <v>18</v>
      </c>
      <c r="B21" s="11">
        <v>5178.7775786655002</v>
      </c>
      <c r="C21" s="11">
        <v>218.96276549715185</v>
      </c>
      <c r="D21" s="20">
        <v>5162.8259274985539</v>
      </c>
    </row>
    <row r="22" spans="1:4" ht="25" customHeight="1">
      <c r="A22" s="12" t="s">
        <v>17</v>
      </c>
      <c r="B22" s="11">
        <v>4158.7730128621606</v>
      </c>
      <c r="C22" s="11">
        <v>9643.5976242836332</v>
      </c>
      <c r="D22" s="20">
        <v>2718.1991290489113</v>
      </c>
    </row>
    <row r="23" spans="1:4" ht="25" customHeight="1">
      <c r="A23" s="12" t="s">
        <v>14</v>
      </c>
      <c r="B23" s="11">
        <v>9503.1860772234686</v>
      </c>
      <c r="C23" s="11">
        <v>58.113984824371073</v>
      </c>
      <c r="D23" s="20">
        <v>7946.1563849841423</v>
      </c>
    </row>
    <row r="24" spans="1:4" ht="25" customHeight="1">
      <c r="A24" s="30" t="s">
        <v>40</v>
      </c>
      <c r="B24" s="25">
        <v>968.39487023315633</v>
      </c>
      <c r="C24" s="25">
        <v>5760.8876557311087</v>
      </c>
      <c r="D24" s="26">
        <v>2945.7181497158908</v>
      </c>
    </row>
  </sheetData>
  <sortState xmlns:xlrd2="http://schemas.microsoft.com/office/spreadsheetml/2017/richdata2" ref="A2:D24">
    <sortCondition ref="A2:A24"/>
  </sortState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a08ef4ae-eb2d-43fd-9aa1-597ac51ccd6f"/>
    <ds:schemaRef ds:uri="http://purl.org/dc/elements/1.1/"/>
    <ds:schemaRef ds:uri="86b59944-c92b-47ac-9d30-5bf03be2cde5"/>
    <ds:schemaRef ds:uri="http://schemas.microsoft.com/office/2006/documentManagement/types"/>
    <ds:schemaRef ds:uri="http://purl.org/dc/dcmitype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f42aa342-8706-4288-bd11-ebb85995028c}" enabled="1" method="Standard" siteId="{72f988bf-86f1-41af-91ab-2d7cd011db47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Challenge#20Cover</vt:lpstr>
      <vt:lpstr>Challenge#20Solution</vt:lpstr>
      <vt:lpstr>1stQuarter</vt:lpstr>
      <vt:lpstr>2ndQuarter</vt:lpstr>
      <vt:lpstr>3rdQuarter</vt:lpstr>
      <vt:lpstr>4thQuarter</vt:lpstr>
      <vt:lpstr>'Challenge#20Solution'!Print_Area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v-franziolac</cp:lastModifiedBy>
  <cp:lastPrinted>2023-06-03T13:47:07Z</cp:lastPrinted>
  <dcterms:created xsi:type="dcterms:W3CDTF">2015-06-05T18:17:20Z</dcterms:created>
  <dcterms:modified xsi:type="dcterms:W3CDTF">2023-06-03T13:47:14Z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