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e\SkyDrive\Consultancy\team head calculations\"/>
    </mc:Choice>
  </mc:AlternateContent>
  <xr:revisionPtr revIDLastSave="45" documentId="8_{443D8832-0E82-4E1D-BFD7-0AA51CFE0EDC}" xr6:coauthVersionLast="45" xr6:coauthVersionMax="45" xr10:uidLastSave="{B5D66D6E-D9ED-469A-892E-EA221334AF96}"/>
  <bookViews>
    <workbookView xWindow="0" yWindow="0" windowWidth="28800" windowHeight="15600" xr2:uid="{91787DCF-441A-47A1-B767-216ED35AAF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F19" i="1"/>
  <c r="G20" i="1" l="1"/>
  <c r="J32" i="1" l="1"/>
  <c r="K30" i="1"/>
  <c r="O19" i="1"/>
  <c r="G19" i="1"/>
  <c r="I8" i="1"/>
  <c r="H8" i="1"/>
  <c r="Q8" i="1"/>
  <c r="P8" i="1"/>
  <c r="M8" i="1"/>
  <c r="L8" i="1"/>
  <c r="D10" i="1"/>
  <c r="E8" i="1"/>
  <c r="E10" i="1" s="1"/>
  <c r="D8" i="1"/>
  <c r="N21" i="1" l="1"/>
  <c r="F21" i="1"/>
  <c r="I10" i="1"/>
  <c r="Q10" i="1"/>
  <c r="M10" i="1"/>
  <c r="P10" i="1"/>
  <c r="L10" i="1"/>
  <c r="H10" i="1"/>
  <c r="G21" i="1" s="1"/>
  <c r="O20" i="1" l="1"/>
  <c r="O21" i="1" s="1"/>
  <c r="K31" i="1" s="1"/>
  <c r="K32" i="1" s="1"/>
</calcChain>
</file>

<file path=xl/sharedStrings.xml><?xml version="1.0" encoding="utf-8"?>
<sst xmlns="http://schemas.openxmlformats.org/spreadsheetml/2006/main" count="55" uniqueCount="19">
  <si>
    <t>Person 1</t>
  </si>
  <si>
    <t>stock 1</t>
  </si>
  <si>
    <t>stock 2</t>
  </si>
  <si>
    <t>Individual</t>
  </si>
  <si>
    <t>Team</t>
  </si>
  <si>
    <t>Total</t>
  </si>
  <si>
    <t>Person 2</t>
  </si>
  <si>
    <t>Person 3</t>
  </si>
  <si>
    <t>Person 4</t>
  </si>
  <si>
    <t>stock 4</t>
  </si>
  <si>
    <t>stock 8</t>
  </si>
  <si>
    <t>stock 5</t>
  </si>
  <si>
    <t>stock 6</t>
  </si>
  <si>
    <t>LM 1</t>
  </si>
  <si>
    <t>LM 2</t>
  </si>
  <si>
    <t>LM 3</t>
  </si>
  <si>
    <t>%weight</t>
  </si>
  <si>
    <t>Score</t>
  </si>
  <si>
    <t>* team weight provided in the depthead table of the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</si>
</sst>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/>
    <xf numFmtId="0" fontId="0" fillId="2" borderId="4" xfId="0" applyFill="1" applyBorder="1"/>
    <xf numFmtId="9" fontId="0" fillId="2" borderId="0" xfId="0" applyNumberFormat="1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9" fontId="0" fillId="2" borderId="7" xfId="0" applyNumberFormat="1" applyFill="1" applyBorder="1"/>
    <xf numFmtId="9" fontId="0" fillId="2" borderId="0" xfId="1" applyFont="1" applyFill="1" applyBorder="1"/>
    <xf numFmtId="0" fontId="2" fillId="3" borderId="1" xfId="0" applyFont="1" applyFill="1" applyBorder="1"/>
    <xf numFmtId="0" fontId="0" fillId="3" borderId="4" xfId="0" applyFill="1" applyBorder="1"/>
    <xf numFmtId="9" fontId="0" fillId="3" borderId="0" xfId="0" applyNumberForma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9" fontId="0" fillId="3" borderId="7" xfId="0" applyNumberFormat="1" applyFill="1" applyBorder="1"/>
    <xf numFmtId="0" fontId="2" fillId="4" borderId="1" xfId="0" applyFont="1" applyFill="1" applyBorder="1"/>
    <xf numFmtId="0" fontId="0" fillId="4" borderId="4" xfId="0" applyFill="1" applyBorder="1"/>
    <xf numFmtId="9" fontId="0" fillId="4" borderId="0" xfId="0" applyNumberFormat="1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9" fontId="0" fillId="4" borderId="7" xfId="0" applyNumberFormat="1" applyFill="1" applyBorder="1"/>
    <xf numFmtId="0" fontId="2" fillId="5" borderId="1" xfId="0" applyFont="1" applyFill="1" applyBorder="1"/>
    <xf numFmtId="0" fontId="0" fillId="5" borderId="4" xfId="0" applyFill="1" applyBorder="1"/>
    <xf numFmtId="9" fontId="0" fillId="5" borderId="0" xfId="0" applyNumberFormat="1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9" fontId="0" fillId="5" borderId="7" xfId="0" applyNumberFormat="1" applyFill="1" applyBorder="1"/>
    <xf numFmtId="0" fontId="2" fillId="6" borderId="1" xfId="0" applyFont="1" applyFill="1" applyBorder="1"/>
    <xf numFmtId="0" fontId="0" fillId="6" borderId="4" xfId="0" applyFill="1" applyBorder="1"/>
    <xf numFmtId="9" fontId="0" fillId="6" borderId="0" xfId="0" applyNumberFormat="1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9" fontId="0" fillId="6" borderId="7" xfId="0" applyNumberForma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3" borderId="2" xfId="0" applyFont="1" applyFill="1" applyBorder="1"/>
    <xf numFmtId="0" fontId="2" fillId="3" borderId="3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1" fontId="2" fillId="2" borderId="5" xfId="0" applyNumberFormat="1" applyFont="1" applyFill="1" applyBorder="1"/>
    <xf numFmtId="0" fontId="2" fillId="2" borderId="5" xfId="0" applyFont="1" applyFill="1" applyBorder="1"/>
    <xf numFmtId="1" fontId="2" fillId="2" borderId="8" xfId="0" applyNumberFormat="1" applyFont="1" applyFill="1" applyBorder="1"/>
    <xf numFmtId="1" fontId="2" fillId="3" borderId="5" xfId="0" applyNumberFormat="1" applyFont="1" applyFill="1" applyBorder="1"/>
    <xf numFmtId="0" fontId="2" fillId="3" borderId="5" xfId="0" applyFont="1" applyFill="1" applyBorder="1"/>
    <xf numFmtId="1" fontId="2" fillId="3" borderId="8" xfId="0" applyNumberFormat="1" applyFont="1" applyFill="1" applyBorder="1"/>
    <xf numFmtId="1" fontId="2" fillId="4" borderId="5" xfId="0" applyNumberFormat="1" applyFont="1" applyFill="1" applyBorder="1"/>
    <xf numFmtId="1" fontId="2" fillId="4" borderId="8" xfId="0" applyNumberFormat="1" applyFont="1" applyFill="1" applyBorder="1"/>
    <xf numFmtId="1" fontId="2" fillId="5" borderId="5" xfId="0" applyNumberFormat="1" applyFont="1" applyFill="1" applyBorder="1"/>
    <xf numFmtId="1" fontId="2" fillId="5" borderId="8" xfId="0" applyNumberFormat="1" applyFont="1" applyFill="1" applyBorder="1"/>
    <xf numFmtId="1" fontId="2" fillId="6" borderId="5" xfId="0" applyNumberFormat="1" applyFont="1" applyFill="1" applyBorder="1"/>
    <xf numFmtId="1" fontId="2" fillId="6" borderId="8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518763</xdr:colOff>
      <xdr:row>11</xdr:row>
      <xdr:rowOff>82320</xdr:rowOff>
    </xdr:from>
    <xdr:to>
      <xdr:col>15</xdr:col>
      <xdr:colOff>432403</xdr:colOff>
      <xdr:row>11</xdr:row>
      <xdr:rowOff>82320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A86648C-3F15-4301-8DF0-D2D0F7E4B66D}"/>
            </a:ext>
          </a:extLst>
        </xdr:cNvPr>
        <xdr:cNvCxnSpPr/>
      </xdr:nvCxnSpPr>
      <xdr:spPr>
        <a:xfrm rot="9624557">
          <a:off x="10145363" y="2292120"/>
          <a:ext cx="1463040" cy="0"/>
        </a:xfrm>
        <a:prstGeom prst="line">
          <a:avLst/>
        </a:prstGeom>
        <a:solidFill>
          <a:srgbClr val="E71224">
            <a:alpha val="75000"/>
          </a:srgbClr>
        </a:solidFill>
        <a:ln w="18000">
          <a:solidFill>
            <a:srgbClr val="E71224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575913</xdr:colOff>
      <xdr:row>11</xdr:row>
      <xdr:rowOff>95021</xdr:rowOff>
    </xdr:from>
    <xdr:to>
      <xdr:col>7</xdr:col>
      <xdr:colOff>451453</xdr:colOff>
      <xdr:row>11</xdr:row>
      <xdr:rowOff>95021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BCBCDF30-5469-466A-991E-130C753AA6D6}"/>
            </a:ext>
          </a:extLst>
        </xdr:cNvPr>
        <xdr:cNvCxnSpPr/>
      </xdr:nvCxnSpPr>
      <xdr:spPr>
        <a:xfrm rot="9624557">
          <a:off x="4271613" y="2304821"/>
          <a:ext cx="1463040" cy="0"/>
        </a:xfrm>
        <a:prstGeom prst="line">
          <a:avLst/>
        </a:prstGeom>
        <a:solidFill>
          <a:srgbClr val="E71224">
            <a:alpha val="75000"/>
          </a:srgbClr>
        </a:solidFill>
        <a:ln w="18000">
          <a:solidFill>
            <a:srgbClr val="E71224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260350</xdr:colOff>
      <xdr:row>10</xdr:row>
      <xdr:rowOff>19049</xdr:rowOff>
    </xdr:from>
    <xdr:to>
      <xdr:col>5</xdr:col>
      <xdr:colOff>266700</xdr:colOff>
      <xdr:row>13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6607AA73-C01B-4725-BC46-E0DA5D049E92}"/>
            </a:ext>
          </a:extLst>
        </xdr:cNvPr>
        <xdr:cNvCxnSpPr/>
      </xdr:nvCxnSpPr>
      <xdr:spPr>
        <a:xfrm>
          <a:off x="2305050" y="2044699"/>
          <a:ext cx="1657350" cy="533401"/>
        </a:xfrm>
        <a:prstGeom prst="line">
          <a:avLst/>
        </a:prstGeom>
        <a:solidFill>
          <a:srgbClr val="E71224">
            <a:alpha val="75000"/>
          </a:srgbClr>
        </a:solidFill>
        <a:ln w="18000">
          <a:solidFill>
            <a:srgbClr val="E71224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10</xdr:row>
      <xdr:rowOff>6349</xdr:rowOff>
    </xdr:from>
    <xdr:to>
      <xdr:col>13</xdr:col>
      <xdr:colOff>292100</xdr:colOff>
      <xdr:row>12</xdr:row>
      <xdr:rowOff>171450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CC6C05EB-DB41-4078-8C24-18BBD2376AB9}"/>
            </a:ext>
          </a:extLst>
        </xdr:cNvPr>
        <xdr:cNvCxnSpPr/>
      </xdr:nvCxnSpPr>
      <xdr:spPr>
        <a:xfrm>
          <a:off x="8261350" y="2031999"/>
          <a:ext cx="1657350" cy="533401"/>
        </a:xfrm>
        <a:prstGeom prst="line">
          <a:avLst/>
        </a:prstGeom>
        <a:solidFill>
          <a:srgbClr val="E71224">
            <a:alpha val="75000"/>
          </a:srgbClr>
        </a:solidFill>
        <a:ln w="18000">
          <a:solidFill>
            <a:srgbClr val="E71224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349242</xdr:colOff>
      <xdr:row>21</xdr:row>
      <xdr:rowOff>15875</xdr:rowOff>
    </xdr:from>
    <xdr:to>
      <xdr:col>9</xdr:col>
      <xdr:colOff>380992</xdr:colOff>
      <xdr:row>23</xdr:row>
      <xdr:rowOff>174625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4714F4B6-1138-49D8-85A8-AB1B3DA159CF}"/>
            </a:ext>
          </a:extLst>
        </xdr:cNvPr>
        <xdr:cNvCxnSpPr/>
      </xdr:nvCxnSpPr>
      <xdr:spPr>
        <a:xfrm>
          <a:off x="4048117" y="4032250"/>
          <a:ext cx="3270250" cy="523875"/>
        </a:xfrm>
        <a:prstGeom prst="line">
          <a:avLst/>
        </a:prstGeom>
        <a:solidFill>
          <a:srgbClr val="E71224">
            <a:alpha val="75000"/>
          </a:srgbClr>
        </a:solidFill>
        <a:ln w="18000">
          <a:solidFill>
            <a:srgbClr val="E71224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539750</xdr:colOff>
      <xdr:row>21</xdr:row>
      <xdr:rowOff>15108</xdr:rowOff>
    </xdr:from>
    <xdr:to>
      <xdr:col>13</xdr:col>
      <xdr:colOff>388517</xdr:colOff>
      <xdr:row>23</xdr:row>
      <xdr:rowOff>166688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ECA2E0E6-1DBF-4BFD-A110-A83F91B8443B}"/>
            </a:ext>
          </a:extLst>
        </xdr:cNvPr>
        <xdr:cNvCxnSpPr/>
      </xdr:nvCxnSpPr>
      <xdr:spPr>
        <a:xfrm flipH="1">
          <a:off x="7477125" y="4031483"/>
          <a:ext cx="3134892" cy="516705"/>
        </a:xfrm>
        <a:prstGeom prst="line">
          <a:avLst/>
        </a:prstGeom>
        <a:solidFill>
          <a:srgbClr val="E71224">
            <a:alpha val="75000"/>
          </a:srgbClr>
        </a:solidFill>
        <a:ln w="18000">
          <a:solidFill>
            <a:srgbClr val="E71224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CFB8-8E99-4436-9203-82F26DC71949}">
  <dimension ref="C3:Q36"/>
  <sheetViews>
    <sheetView showGridLines="0" tabSelected="1" zoomScale="80" zoomScaleNormal="80" workbookViewId="0">
      <selection activeCell="G20" sqref="G20"/>
    </sheetView>
  </sheetViews>
  <sheetFormatPr defaultRowHeight="15" x14ac:dyDescent="0.25"/>
  <cols>
    <col min="3" max="5" width="11.85546875" customWidth="1"/>
    <col min="6" max="6" width="10.85546875" customWidth="1"/>
    <col min="7" max="9" width="11.85546875" customWidth="1"/>
    <col min="10" max="10" width="11.5703125" customWidth="1"/>
    <col min="11" max="13" width="11.85546875" customWidth="1"/>
    <col min="14" max="14" width="10.42578125" customWidth="1"/>
    <col min="15" max="17" width="11.85546875" customWidth="1"/>
  </cols>
  <sheetData>
    <row r="3" spans="3:17" s="39" customFormat="1" x14ac:dyDescent="0.25">
      <c r="C3" s="1" t="s">
        <v>0</v>
      </c>
      <c r="D3" s="37" t="s">
        <v>16</v>
      </c>
      <c r="E3" s="38" t="s">
        <v>17</v>
      </c>
      <c r="G3" s="1" t="s">
        <v>6</v>
      </c>
      <c r="H3" s="37" t="s">
        <v>16</v>
      </c>
      <c r="I3" s="38" t="s">
        <v>17</v>
      </c>
      <c r="K3" s="9" t="s">
        <v>7</v>
      </c>
      <c r="L3" s="40" t="s">
        <v>16</v>
      </c>
      <c r="M3" s="41" t="s">
        <v>17</v>
      </c>
      <c r="O3" s="9" t="s">
        <v>8</v>
      </c>
      <c r="P3" s="40" t="s">
        <v>16</v>
      </c>
      <c r="Q3" s="41" t="s">
        <v>17</v>
      </c>
    </row>
    <row r="4" spans="3:17" x14ac:dyDescent="0.25">
      <c r="C4" s="2" t="s">
        <v>1</v>
      </c>
      <c r="D4" s="3">
        <v>0.5</v>
      </c>
      <c r="E4" s="4">
        <v>120</v>
      </c>
      <c r="G4" s="2" t="s">
        <v>1</v>
      </c>
      <c r="H4" s="3">
        <v>0.3</v>
      </c>
      <c r="I4" s="4">
        <v>120</v>
      </c>
      <c r="K4" s="10" t="s">
        <v>1</v>
      </c>
      <c r="L4" s="11">
        <v>0.05</v>
      </c>
      <c r="M4" s="12">
        <v>120</v>
      </c>
      <c r="O4" s="10" t="s">
        <v>11</v>
      </c>
      <c r="P4" s="11">
        <v>0.1</v>
      </c>
      <c r="Q4" s="12">
        <v>50</v>
      </c>
    </row>
    <row r="5" spans="3:17" x14ac:dyDescent="0.25">
      <c r="C5" s="2" t="s">
        <v>2</v>
      </c>
      <c r="D5" s="3">
        <v>0.1</v>
      </c>
      <c r="E5" s="4">
        <v>80</v>
      </c>
      <c r="G5" s="2" t="s">
        <v>9</v>
      </c>
      <c r="H5" s="3">
        <v>0.3</v>
      </c>
      <c r="I5" s="4">
        <v>90</v>
      </c>
      <c r="K5" s="10"/>
      <c r="L5" s="11"/>
      <c r="M5" s="12"/>
      <c r="O5" s="10" t="s">
        <v>12</v>
      </c>
      <c r="P5" s="11">
        <v>0.3</v>
      </c>
      <c r="Q5" s="12">
        <v>60</v>
      </c>
    </row>
    <row r="6" spans="3:17" x14ac:dyDescent="0.25">
      <c r="C6" s="2"/>
      <c r="D6" s="5"/>
      <c r="E6" s="4"/>
      <c r="G6" s="2" t="s">
        <v>10</v>
      </c>
      <c r="H6" s="8">
        <v>0.2</v>
      </c>
      <c r="I6" s="4">
        <v>100</v>
      </c>
      <c r="K6" s="10"/>
      <c r="L6" s="13"/>
      <c r="M6" s="12"/>
      <c r="O6" s="10"/>
      <c r="P6" s="13"/>
      <c r="Q6" s="12"/>
    </row>
    <row r="7" spans="3:17" x14ac:dyDescent="0.25">
      <c r="C7" s="2"/>
      <c r="D7" s="5"/>
      <c r="E7" s="4"/>
      <c r="G7" s="2"/>
      <c r="H7" s="5"/>
      <c r="I7" s="4"/>
      <c r="K7" s="10"/>
      <c r="L7" s="13"/>
      <c r="M7" s="12"/>
      <c r="O7" s="10"/>
      <c r="P7" s="13"/>
      <c r="Q7" s="12"/>
    </row>
    <row r="8" spans="3:17" x14ac:dyDescent="0.25">
      <c r="C8" s="2" t="s">
        <v>3</v>
      </c>
      <c r="D8" s="3">
        <f>SUM(D4:D5)</f>
        <v>0.6</v>
      </c>
      <c r="E8" s="48">
        <f>SUMPRODUCT(D4:D5,E4:E5)/SUM(D4:D5)</f>
        <v>113.33333333333334</v>
      </c>
      <c r="G8" s="2" t="s">
        <v>3</v>
      </c>
      <c r="H8" s="3">
        <f>SUM(H4:H6)</f>
        <v>0.8</v>
      </c>
      <c r="I8" s="48">
        <f>SUMPRODUCT(H4:H6,I4:I6)/SUM(H4:H6)</f>
        <v>103.75</v>
      </c>
      <c r="K8" s="10" t="s">
        <v>3</v>
      </c>
      <c r="L8" s="11">
        <f>SUM(L4:L5)</f>
        <v>0.05</v>
      </c>
      <c r="M8" s="51">
        <f>SUMPRODUCT(L4:L5,M4:M5)/SUM(L4:L5)</f>
        <v>120</v>
      </c>
      <c r="O8" s="10" t="s">
        <v>3</v>
      </c>
      <c r="P8" s="11">
        <f>SUM(P4:P5)</f>
        <v>0.4</v>
      </c>
      <c r="Q8" s="51">
        <f>SUMPRODUCT(P4:P5,Q4:Q5)/SUM(P4:P5)</f>
        <v>57.5</v>
      </c>
    </row>
    <row r="9" spans="3:17" x14ac:dyDescent="0.25">
      <c r="C9" s="2" t="s">
        <v>4</v>
      </c>
      <c r="D9" s="3">
        <v>0</v>
      </c>
      <c r="E9" s="49">
        <v>0</v>
      </c>
      <c r="G9" s="2" t="s">
        <v>4</v>
      </c>
      <c r="H9" s="3">
        <v>0</v>
      </c>
      <c r="I9" s="49">
        <v>0</v>
      </c>
      <c r="K9" s="10" t="s">
        <v>4</v>
      </c>
      <c r="L9" s="11">
        <v>0</v>
      </c>
      <c r="M9" s="52">
        <v>0</v>
      </c>
      <c r="O9" s="10" t="s">
        <v>4</v>
      </c>
      <c r="P9" s="11">
        <v>0</v>
      </c>
      <c r="Q9" s="52">
        <v>0</v>
      </c>
    </row>
    <row r="10" spans="3:17" x14ac:dyDescent="0.25">
      <c r="C10" s="6" t="s">
        <v>5</v>
      </c>
      <c r="D10" s="7">
        <f>SUM(D8:D9)</f>
        <v>0.6</v>
      </c>
      <c r="E10" s="50">
        <f>SUMPRODUCT(D8:D9,E8:E9)/SUM(D8:D9)</f>
        <v>113.33333333333334</v>
      </c>
      <c r="G10" s="6" t="s">
        <v>5</v>
      </c>
      <c r="H10" s="7">
        <f>SUM(H8:H9)</f>
        <v>0.8</v>
      </c>
      <c r="I10" s="50">
        <f>SUMPRODUCT(H8:H9,I8:I9)/SUM(H8:H9)</f>
        <v>103.75</v>
      </c>
      <c r="K10" s="14" t="s">
        <v>5</v>
      </c>
      <c r="L10" s="15">
        <f>SUM(L8:L9)</f>
        <v>0.05</v>
      </c>
      <c r="M10" s="53">
        <f>SUMPRODUCT(L8:L9,M8:M9)/SUM(L8:L9)</f>
        <v>120</v>
      </c>
      <c r="O10" s="14" t="s">
        <v>5</v>
      </c>
      <c r="P10" s="15">
        <f>SUM(P8:P9)</f>
        <v>0.4</v>
      </c>
      <c r="Q10" s="53">
        <f>SUMPRODUCT(P8:P9,Q8:Q9)/SUM(P8:P9)</f>
        <v>57.5</v>
      </c>
    </row>
    <row r="14" spans="3:17" s="39" customFormat="1" x14ac:dyDescent="0.25">
      <c r="E14" s="16" t="s">
        <v>13</v>
      </c>
      <c r="F14" s="42" t="s">
        <v>16</v>
      </c>
      <c r="G14" s="43" t="s">
        <v>17</v>
      </c>
      <c r="M14" s="23" t="s">
        <v>14</v>
      </c>
      <c r="N14" s="44" t="s">
        <v>16</v>
      </c>
      <c r="O14" s="45" t="s">
        <v>17</v>
      </c>
    </row>
    <row r="15" spans="3:17" x14ac:dyDescent="0.25">
      <c r="E15" s="17" t="s">
        <v>1</v>
      </c>
      <c r="F15" s="18">
        <v>0.5</v>
      </c>
      <c r="G15" s="19">
        <v>120</v>
      </c>
      <c r="M15" s="24" t="s">
        <v>12</v>
      </c>
      <c r="N15" s="25">
        <v>0.5</v>
      </c>
      <c r="O15" s="26">
        <v>60</v>
      </c>
    </row>
    <row r="16" spans="3:17" x14ac:dyDescent="0.25">
      <c r="E16" s="17" t="s">
        <v>9</v>
      </c>
      <c r="F16" s="18">
        <v>0.1</v>
      </c>
      <c r="G16" s="19">
        <v>90</v>
      </c>
      <c r="M16" s="24"/>
      <c r="N16" s="25"/>
      <c r="O16" s="26"/>
    </row>
    <row r="17" spans="5:15" x14ac:dyDescent="0.25">
      <c r="E17" s="17"/>
      <c r="F17" s="20"/>
      <c r="G17" s="19"/>
      <c r="M17" s="24"/>
      <c r="N17" s="27"/>
      <c r="O17" s="26"/>
    </row>
    <row r="18" spans="5:15" x14ac:dyDescent="0.25">
      <c r="E18" s="17"/>
      <c r="F18" s="20"/>
      <c r="G18" s="19"/>
      <c r="M18" s="24"/>
      <c r="N18" s="27"/>
      <c r="O18" s="26"/>
    </row>
    <row r="19" spans="5:15" x14ac:dyDescent="0.25">
      <c r="E19" s="17" t="s">
        <v>3</v>
      </c>
      <c r="F19" s="18">
        <f>SUM(F15:F16)</f>
        <v>0.6</v>
      </c>
      <c r="G19" s="54">
        <f>SUMPRODUCT(F15:F16,G15:G16)/SUM(F15:F16)</f>
        <v>115</v>
      </c>
      <c r="M19" s="24" t="s">
        <v>3</v>
      </c>
      <c r="N19" s="25">
        <f>SUM(N15)</f>
        <v>0.5</v>
      </c>
      <c r="O19" s="56">
        <f>SUMPRODUCT(N15:N16,O15:O16)/SUM(N15:N16)</f>
        <v>60</v>
      </c>
    </row>
    <row r="20" spans="5:15" x14ac:dyDescent="0.25">
      <c r="E20" s="17" t="s">
        <v>4</v>
      </c>
      <c r="F20" s="18">
        <v>0.17</v>
      </c>
      <c r="G20" s="54">
        <f>(D10*E10+H10*I10)/(D10+H10)</f>
        <v>107.85714285714286</v>
      </c>
      <c r="M20" s="24" t="s">
        <v>4</v>
      </c>
      <c r="N20" s="25">
        <v>0.03</v>
      </c>
      <c r="O20" s="56">
        <f>(L10*M10+P10*Q10)/(L10+P10)</f>
        <v>64.444444444444443</v>
      </c>
    </row>
    <row r="21" spans="5:15" x14ac:dyDescent="0.25">
      <c r="E21" s="21" t="s">
        <v>5</v>
      </c>
      <c r="F21" s="22">
        <f>SUM(F19:F20)</f>
        <v>0.77</v>
      </c>
      <c r="G21" s="55">
        <f>SUMPRODUCT(F19:F20,G19:G20)/SUM(F19:F20)</f>
        <v>113.42300556586271</v>
      </c>
      <c r="M21" s="28" t="s">
        <v>5</v>
      </c>
      <c r="N21" s="29">
        <f>SUM(N19:N20)</f>
        <v>0.53</v>
      </c>
      <c r="O21" s="57">
        <f>SUMPRODUCT(N19:N20,O19:O20)/SUM(N19:N20)</f>
        <v>60.251572327044023</v>
      </c>
    </row>
    <row r="25" spans="5:15" s="39" customFormat="1" x14ac:dyDescent="0.25">
      <c r="I25" s="30" t="s">
        <v>15</v>
      </c>
      <c r="J25" s="46" t="s">
        <v>16</v>
      </c>
      <c r="K25" s="47" t="s">
        <v>17</v>
      </c>
    </row>
    <row r="26" spans="5:15" x14ac:dyDescent="0.25">
      <c r="I26" s="31" t="s">
        <v>9</v>
      </c>
      <c r="J26" s="32">
        <v>0.5</v>
      </c>
      <c r="K26" s="33">
        <v>90</v>
      </c>
    </row>
    <row r="27" spans="5:15" x14ac:dyDescent="0.25">
      <c r="I27" s="31"/>
      <c r="J27" s="32"/>
      <c r="K27" s="33"/>
    </row>
    <row r="28" spans="5:15" x14ac:dyDescent="0.25">
      <c r="I28" s="31"/>
      <c r="J28" s="34"/>
      <c r="K28" s="33"/>
    </row>
    <row r="29" spans="5:15" x14ac:dyDescent="0.25">
      <c r="I29" s="31"/>
      <c r="J29" s="34"/>
      <c r="K29" s="33"/>
    </row>
    <row r="30" spans="5:15" x14ac:dyDescent="0.25">
      <c r="I30" s="31" t="s">
        <v>3</v>
      </c>
      <c r="J30" s="32">
        <v>0.1</v>
      </c>
      <c r="K30" s="58">
        <f>SUMPRODUCT(J26:J27,K26:K27)/SUM(J26:J27)</f>
        <v>90</v>
      </c>
    </row>
    <row r="31" spans="5:15" x14ac:dyDescent="0.25">
      <c r="I31" s="31" t="s">
        <v>4</v>
      </c>
      <c r="J31" s="32">
        <v>0.2</v>
      </c>
      <c r="K31" s="58">
        <f>(F21*G21+N21*O21)/(F21+N21)</f>
        <v>91.745421245421241</v>
      </c>
    </row>
    <row r="32" spans="5:15" x14ac:dyDescent="0.25">
      <c r="I32" s="35" t="s">
        <v>5</v>
      </c>
      <c r="J32" s="36">
        <f>SUM(J30:J31)</f>
        <v>0.30000000000000004</v>
      </c>
      <c r="K32" s="59">
        <f>SUMPRODUCT(J30:J31,K30:K31)/SUM(J30:J31)</f>
        <v>91.163614163614156</v>
      </c>
    </row>
    <row r="36" spans="3:3" x14ac:dyDescent="0.25">
      <c r="C36" s="39" t="s">
        <v>18</v>
      </c>
    </row>
  </sheetData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 Udusegbe</dc:creator>
  <cp:lastModifiedBy>Bare Udusegbe</cp:lastModifiedBy>
  <dcterms:created xsi:type="dcterms:W3CDTF">2020-02-19T10:31:15Z</dcterms:created>
  <dcterms:modified xsi:type="dcterms:W3CDTF">2020-02-23T17:42:56Z</dcterms:modified>
</cp:coreProperties>
</file>