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CC55CE99-766B-487B-8BA2-EDE0078D3427}" xr6:coauthVersionLast="47" xr6:coauthVersionMax="47" xr10:uidLastSave="{00000000-0000-0000-0000-000000000000}"/>
  <bookViews>
    <workbookView xWindow="-120" yWindow="-120" windowWidth="20730" windowHeight="11160" tabRatio="719" activeTab="3" xr2:uid="{00000000-000D-0000-FFFF-FFFF00000000}"/>
  </bookViews>
  <sheets>
    <sheet name="Challence#11Cover" sheetId="1" r:id="rId1"/>
    <sheet name="Challenge#11Data" sheetId="4" r:id="rId2"/>
    <sheet name="Challenge#11Data (using trendl)" sheetId="5" r:id="rId3"/>
    <sheet name="Challenge#11Data (DataAnalysis " sheetId="6" r:id="rId4"/>
  </sheets>
  <definedNames>
    <definedName name="_xlnm._FilterDatabase" localSheetId="1" hidden="1">'Challenge#11Data'!$A$1:$C$25</definedName>
    <definedName name="_xlnm._FilterDatabase" localSheetId="3" hidden="1">'Challenge#11Data (DataAnalysis '!$A$1:$B$25</definedName>
    <definedName name="_xlnm._FilterDatabase" localSheetId="2" hidden="1">'Challenge#11Data (using trendl)'!$A$1:$C$25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5" i="6" l="1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C2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A3" i="4" l="1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</calcChain>
</file>

<file path=xl/sharedStrings.xml><?xml version="1.0" encoding="utf-8"?>
<sst xmlns="http://schemas.openxmlformats.org/spreadsheetml/2006/main" count="28" uniqueCount="15">
  <si>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</si>
  <si>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</si>
  <si>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</si>
  <si>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</si>
  <si>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</si>
  <si>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</si>
  <si>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#11</t>
  </si>
  <si>
    <t>Welcome to Excel challenge #11!</t>
  </si>
  <si>
    <t>This week's challenge is designed to test your knowledge on Moving Average Forecast.</t>
  </si>
  <si>
    <t>Date</t>
  </si>
  <si>
    <t>Revenue</t>
  </si>
  <si>
    <t>Moving Average</t>
  </si>
  <si>
    <r>
      <t xml:space="preserve">1. Calculate </t>
    </r>
    <r>
      <rPr>
        <b/>
        <sz val="11"/>
        <color theme="1"/>
        <rFont val="Roboto"/>
      </rPr>
      <t>Moving Average Forecast</t>
    </r>
    <r>
      <rPr>
        <sz val="11"/>
        <color theme="1"/>
        <rFont val="Roboto"/>
      </rPr>
      <t xml:space="preserve"> based on </t>
    </r>
    <r>
      <rPr>
        <b/>
        <sz val="11"/>
        <color theme="1"/>
        <rFont val="Roboto"/>
      </rPr>
      <t>Revenue</t>
    </r>
  </si>
  <si>
    <r>
      <t xml:space="preserve">2. As you can see in the picture, build a </t>
    </r>
    <r>
      <rPr>
        <b/>
        <sz val="11"/>
        <color theme="1"/>
        <rFont val="Roboto"/>
      </rPr>
      <t>line chart</t>
    </r>
    <r>
      <rPr>
        <sz val="11"/>
        <color theme="1"/>
        <rFont val="Roboto"/>
      </rPr>
      <t xml:space="preserve"> that</t>
    </r>
  </si>
  <si>
    <r>
      <t xml:space="preserve">reflects both the </t>
    </r>
    <r>
      <rPr>
        <b/>
        <sz val="11"/>
        <color theme="1"/>
        <rFont val="Roboto"/>
      </rPr>
      <t>revenues</t>
    </r>
    <r>
      <rPr>
        <sz val="11"/>
        <color theme="1"/>
        <rFont val="Roboto"/>
      </rPr>
      <t xml:space="preserve"> and the </t>
    </r>
    <r>
      <rPr>
        <b/>
        <sz val="11"/>
        <color theme="1"/>
        <rFont val="Roboto"/>
      </rPr>
      <t>moving average forecasts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</si>
</sst>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m/yyyy"/>
    <numFmt numFmtId="167" formatCode="[$-816]d\-mmm\-yyyy;@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19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0" fontId="1" fillId="0" borderId="0" xfId="0" applyFont="1"/>
    <xf numFmtId="3" fontId="1" fillId="0" borderId="0" xfId="0" applyNumberFormat="1" applyFont="1"/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0" fillId="0" borderId="0" xfId="0" applyNumberFormat="1"/>
    <xf numFmtId="167" fontId="1" fillId="0" borderId="1" xfId="0" applyNumberFormat="1" applyFont="1" applyBorder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6">
    <dxf>
      <fill>
        <patternFill>
          <bgColor rgb="FF00B050"/>
        </patternFill>
      </fill>
    </dxf>
    <dxf>
      <font>
        <color rgb="FFE63946"/>
      </font>
    </dxf>
    <dxf>
      <fill>
        <patternFill>
          <bgColor rgb="FF00B050"/>
        </patternFill>
      </fill>
    </dxf>
    <dxf>
      <font>
        <color rgb="FFE63946"/>
      </font>
    </dxf>
    <dxf>
      <fill>
        <patternFill>
          <bgColor rgb="FF00B050"/>
        </patternFill>
      </fill>
    </dxf>
    <dxf>
      <font>
        <color rgb="FFE63946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Moving Average Forecast - using formula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'Challenge#11Data'!$B$1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'Challenge#11Data'!$A$2:$A$25</c:f>
              <c:numCache>
                <c:formatCode>[$-816]d\-mmm\-yyyy;@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'Challenge#11Data'!$B$2:$B$25</c:f>
              <c:numCache>
                <c:formatCode>#,##0</c:formatCode>
                <c:ptCount val="24"/>
                <c:pt idx="0">
                  <c:v>159249</c:v>
                </c:pt>
                <c:pt idx="1">
                  <c:v>325278</c:v>
                </c:pt>
                <c:pt idx="2">
                  <c:v>154727</c:v>
                </c:pt>
                <c:pt idx="3">
                  <c:v>249892</c:v>
                </c:pt>
                <c:pt idx="4">
                  <c:v>223044</c:v>
                </c:pt>
                <c:pt idx="5">
                  <c:v>274532</c:v>
                </c:pt>
                <c:pt idx="6">
                  <c:v>330679</c:v>
                </c:pt>
                <c:pt idx="7">
                  <c:v>194513</c:v>
                </c:pt>
                <c:pt idx="8">
                  <c:v>222240</c:v>
                </c:pt>
                <c:pt idx="9">
                  <c:v>347221</c:v>
                </c:pt>
                <c:pt idx="10">
                  <c:v>125173</c:v>
                </c:pt>
                <c:pt idx="11">
                  <c:v>205216</c:v>
                </c:pt>
                <c:pt idx="12">
                  <c:v>188972</c:v>
                </c:pt>
                <c:pt idx="13">
                  <c:v>155701</c:v>
                </c:pt>
                <c:pt idx="14">
                  <c:v>187287</c:v>
                </c:pt>
                <c:pt idx="15">
                  <c:v>274699</c:v>
                </c:pt>
                <c:pt idx="16">
                  <c:v>165321</c:v>
                </c:pt>
                <c:pt idx="17">
                  <c:v>251438</c:v>
                </c:pt>
                <c:pt idx="18">
                  <c:v>105984</c:v>
                </c:pt>
                <c:pt idx="19">
                  <c:v>304109</c:v>
                </c:pt>
                <c:pt idx="20">
                  <c:v>239234</c:v>
                </c:pt>
                <c:pt idx="21">
                  <c:v>226175</c:v>
                </c:pt>
                <c:pt idx="22">
                  <c:v>221025</c:v>
                </c:pt>
                <c:pt idx="23">
                  <c:v>329220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4-403D-BD02-C65DDAE5C159}"/>
            </c:ext>
          </c:extLst>
        </c:ser>
        <c:ser>
          <c:idx val="1"/>
          <c:order val="1"/>
          <c:tx>
            <c:strRef>
              <c:f>'Challenge#11Data'!$C$1</c:f>
              <c:strCache>
                <c:ptCount val="1"/>
                <c:pt idx="0">
                  <c:v>Moving Average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'Challenge#11Data'!$A$2:$A$25</c:f>
              <c:numCache>
                <c:formatCode>[$-816]d\-mmm\-yyyy;@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'Challenge#11Data'!$C$2:$C$25</c:f>
              <c:numCache>
                <c:formatCode>#,##0</c:formatCode>
                <c:ptCount val="24"/>
                <c:pt idx="0">
                  <c:v>#N/A</c:v>
                </c:pt>
                <c:pt idx="1">
                  <c:v>242263.5</c:v>
                </c:pt>
                <c:pt idx="2">
                  <c:v>240002.5</c:v>
                </c:pt>
                <c:pt idx="3">
                  <c:v>202309.5</c:v>
                </c:pt>
                <c:pt idx="4">
                  <c:v>236468</c:v>
                </c:pt>
                <c:pt idx="5">
                  <c:v>248788</c:v>
                </c:pt>
                <c:pt idx="6">
                  <c:v>302605.5</c:v>
                </c:pt>
                <c:pt idx="7">
                  <c:v>262596</c:v>
                </c:pt>
                <c:pt idx="8">
                  <c:v>208376.5</c:v>
                </c:pt>
                <c:pt idx="9">
                  <c:v>284730.5</c:v>
                </c:pt>
                <c:pt idx="10">
                  <c:v>236197</c:v>
                </c:pt>
                <c:pt idx="11">
                  <c:v>165194.5</c:v>
                </c:pt>
                <c:pt idx="12">
                  <c:v>197094</c:v>
                </c:pt>
                <c:pt idx="13">
                  <c:v>172336.5</c:v>
                </c:pt>
                <c:pt idx="14">
                  <c:v>171494</c:v>
                </c:pt>
                <c:pt idx="15">
                  <c:v>230993</c:v>
                </c:pt>
                <c:pt idx="16">
                  <c:v>220010</c:v>
                </c:pt>
                <c:pt idx="17">
                  <c:v>208379.5</c:v>
                </c:pt>
                <c:pt idx="18">
                  <c:v>178711</c:v>
                </c:pt>
                <c:pt idx="19">
                  <c:v>205046.5</c:v>
                </c:pt>
                <c:pt idx="20">
                  <c:v>271671.5</c:v>
                </c:pt>
                <c:pt idx="21">
                  <c:v>232704.5</c:v>
                </c:pt>
                <c:pt idx="22">
                  <c:v>223600</c:v>
                </c:pt>
                <c:pt idx="23">
                  <c:v>275122.5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F4-403D-BD02-C65DDAE5C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0595631"/>
        <c:axId val="1000585071"/>
      </c:lineChart>
      <c:dateAx>
        <c:axId val="1000595631"/>
        <c:scaling>
          <c:orientation val="minMax"/>
        </c:scaling>
        <c:delete val="0"/>
        <c:axPos val="b"/>
        <c:numFmt formatCode="d\-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00585071"/>
        <c:crosses val="autoZero"/>
        <c:auto val="1"/>
        <c:lblOffset val="100"/>
        <c:baseTimeUnit val="months"/>
      </c:dateAx>
      <c:valAx>
        <c:axId val="1000585071"/>
        <c:scaling>
          <c:orientation val="minMax"/>
        </c:scaling>
        <c:delete val="0"/>
        <c:axPos val="l"/>
        <c:majorGridlines>
          <c:spPr>
            <a:ln w="28575" cap="flat" cmpd="sng" algn="ctr">
              <a:solidFill>
                <a:schemeClr val="tx2">
                  <a:lumMod val="10000"/>
                  <a:lumOff val="9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005956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Moving Average Forecast - using</a:t>
            </a:r>
            <a:r>
              <a:rPr lang="en-US" b="1" baseline="0"/>
              <a:t> trendline</a:t>
            </a:r>
            <a:r>
              <a:rPr lang="en-US" b="1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'Challenge#11Data (using trendl)'!$B$1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22225" cap="rnd">
                <a:solidFill>
                  <a:schemeClr val="accent2">
                    <a:lumMod val="50000"/>
                  </a:schemeClr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'Challenge#11Data (using trendl)'!$A$2:$A$25</c:f>
              <c:numCache>
                <c:formatCode>[$-816]d\-mmm\-yyyy;@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'Challenge#11Data (using trendl)'!$B$2:$B$25</c:f>
              <c:numCache>
                <c:formatCode>#,##0</c:formatCode>
                <c:ptCount val="24"/>
                <c:pt idx="0">
                  <c:v>159249</c:v>
                </c:pt>
                <c:pt idx="1">
                  <c:v>325278</c:v>
                </c:pt>
                <c:pt idx="2">
                  <c:v>154727</c:v>
                </c:pt>
                <c:pt idx="3">
                  <c:v>249892</c:v>
                </c:pt>
                <c:pt idx="4">
                  <c:v>223044</c:v>
                </c:pt>
                <c:pt idx="5">
                  <c:v>274532</c:v>
                </c:pt>
                <c:pt idx="6">
                  <c:v>330679</c:v>
                </c:pt>
                <c:pt idx="7">
                  <c:v>194513</c:v>
                </c:pt>
                <c:pt idx="8">
                  <c:v>222240</c:v>
                </c:pt>
                <c:pt idx="9">
                  <c:v>347221</c:v>
                </c:pt>
                <c:pt idx="10">
                  <c:v>125173</c:v>
                </c:pt>
                <c:pt idx="11">
                  <c:v>205216</c:v>
                </c:pt>
                <c:pt idx="12">
                  <c:v>188972</c:v>
                </c:pt>
                <c:pt idx="13">
                  <c:v>155701</c:v>
                </c:pt>
                <c:pt idx="14">
                  <c:v>187287</c:v>
                </c:pt>
                <c:pt idx="15">
                  <c:v>274699</c:v>
                </c:pt>
                <c:pt idx="16">
                  <c:v>165321</c:v>
                </c:pt>
                <c:pt idx="17">
                  <c:v>251438</c:v>
                </c:pt>
                <c:pt idx="18">
                  <c:v>105984</c:v>
                </c:pt>
                <c:pt idx="19">
                  <c:v>304109</c:v>
                </c:pt>
                <c:pt idx="20">
                  <c:v>239234</c:v>
                </c:pt>
                <c:pt idx="21">
                  <c:v>226175</c:v>
                </c:pt>
                <c:pt idx="22">
                  <c:v>221025</c:v>
                </c:pt>
                <c:pt idx="23">
                  <c:v>329220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42-4C15-B3C1-52BC286A9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0595631"/>
        <c:axId val="1000585071"/>
      </c:lineChart>
      <c:dateAx>
        <c:axId val="1000595631"/>
        <c:scaling>
          <c:orientation val="minMax"/>
        </c:scaling>
        <c:delete val="0"/>
        <c:axPos val="b"/>
        <c:numFmt formatCode="d\-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00585071"/>
        <c:crosses val="autoZero"/>
        <c:auto val="1"/>
        <c:lblOffset val="100"/>
        <c:baseTimeUnit val="months"/>
      </c:dateAx>
      <c:valAx>
        <c:axId val="1000585071"/>
        <c:scaling>
          <c:orientation val="minMax"/>
        </c:scaling>
        <c:delete val="0"/>
        <c:axPos val="l"/>
        <c:majorGridlines>
          <c:spPr>
            <a:ln w="28575" cap="flat" cmpd="sng" algn="ctr">
              <a:solidFill>
                <a:schemeClr val="tx2">
                  <a:lumMod val="10000"/>
                  <a:lumOff val="9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005956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PT"/>
              <a:t>Moving Average - using Data Analysis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</c:v>
          </c:tx>
          <c:cat>
            <c:numRef>
              <c:f>'Challenge#11Data (DataAnalysis '!$A$2:$A$25</c:f>
              <c:numCache>
                <c:formatCode>[$-816]d\-mmm\-yyyy;@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'Challenge#11Data (DataAnalysis '!$B$2:$B$25</c:f>
              <c:numCache>
                <c:formatCode>#,##0</c:formatCode>
                <c:ptCount val="24"/>
                <c:pt idx="0">
                  <c:v>159249</c:v>
                </c:pt>
                <c:pt idx="1">
                  <c:v>325278</c:v>
                </c:pt>
                <c:pt idx="2">
                  <c:v>154727</c:v>
                </c:pt>
                <c:pt idx="3">
                  <c:v>249892</c:v>
                </c:pt>
                <c:pt idx="4">
                  <c:v>223044</c:v>
                </c:pt>
                <c:pt idx="5">
                  <c:v>274532</c:v>
                </c:pt>
                <c:pt idx="6">
                  <c:v>330679</c:v>
                </c:pt>
                <c:pt idx="7">
                  <c:v>194513</c:v>
                </c:pt>
                <c:pt idx="8">
                  <c:v>222240</c:v>
                </c:pt>
                <c:pt idx="9">
                  <c:v>347221</c:v>
                </c:pt>
                <c:pt idx="10">
                  <c:v>125173</c:v>
                </c:pt>
                <c:pt idx="11">
                  <c:v>205216</c:v>
                </c:pt>
                <c:pt idx="12">
                  <c:v>188972</c:v>
                </c:pt>
                <c:pt idx="13">
                  <c:v>155701</c:v>
                </c:pt>
                <c:pt idx="14">
                  <c:v>187287</c:v>
                </c:pt>
                <c:pt idx="15">
                  <c:v>274699</c:v>
                </c:pt>
                <c:pt idx="16">
                  <c:v>165321</c:v>
                </c:pt>
                <c:pt idx="17">
                  <c:v>251438</c:v>
                </c:pt>
                <c:pt idx="18">
                  <c:v>105984</c:v>
                </c:pt>
                <c:pt idx="19">
                  <c:v>304109</c:v>
                </c:pt>
                <c:pt idx="20">
                  <c:v>239234</c:v>
                </c:pt>
                <c:pt idx="21">
                  <c:v>226175</c:v>
                </c:pt>
                <c:pt idx="22">
                  <c:v>221025</c:v>
                </c:pt>
                <c:pt idx="23">
                  <c:v>329220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3-4051-AD82-BE8217BABF8E}"/>
            </c:ext>
          </c:extLst>
        </c:ser>
        <c:ser>
          <c:idx val="1"/>
          <c:order val="1"/>
          <c:tx>
            <c:v>Forecast</c:v>
          </c:tx>
          <c:cat>
            <c:numRef>
              <c:f>'Challenge#11Data (DataAnalysis '!$A$2:$A$25</c:f>
              <c:numCache>
                <c:formatCode>[$-816]d\-mmm\-yyyy;@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'Challenge#11Data (DataAnalysis '!$C$2:$C$25</c:f>
              <c:numCache>
                <c:formatCode>#,##0</c:formatCode>
                <c:ptCount val="24"/>
                <c:pt idx="0" formatCode="General">
                  <c:v>#N/A</c:v>
                </c:pt>
                <c:pt idx="1">
                  <c:v>242263.5</c:v>
                </c:pt>
                <c:pt idx="2">
                  <c:v>240002.5</c:v>
                </c:pt>
                <c:pt idx="3">
                  <c:v>202309.5</c:v>
                </c:pt>
                <c:pt idx="4">
                  <c:v>236468</c:v>
                </c:pt>
                <c:pt idx="5">
                  <c:v>248788</c:v>
                </c:pt>
                <c:pt idx="6">
                  <c:v>302605.5</c:v>
                </c:pt>
                <c:pt idx="7">
                  <c:v>262596</c:v>
                </c:pt>
                <c:pt idx="8">
                  <c:v>208376.5</c:v>
                </c:pt>
                <c:pt idx="9">
                  <c:v>284730.5</c:v>
                </c:pt>
                <c:pt idx="10">
                  <c:v>236197</c:v>
                </c:pt>
                <c:pt idx="11">
                  <c:v>165194.5</c:v>
                </c:pt>
                <c:pt idx="12">
                  <c:v>197094</c:v>
                </c:pt>
                <c:pt idx="13">
                  <c:v>172336.5</c:v>
                </c:pt>
                <c:pt idx="14">
                  <c:v>171494</c:v>
                </c:pt>
                <c:pt idx="15">
                  <c:v>230993</c:v>
                </c:pt>
                <c:pt idx="16">
                  <c:v>220010</c:v>
                </c:pt>
                <c:pt idx="17">
                  <c:v>208379.5</c:v>
                </c:pt>
                <c:pt idx="18">
                  <c:v>178711</c:v>
                </c:pt>
                <c:pt idx="19">
                  <c:v>205046.5</c:v>
                </c:pt>
                <c:pt idx="20">
                  <c:v>271671.5</c:v>
                </c:pt>
                <c:pt idx="21">
                  <c:v>232704.5</c:v>
                </c:pt>
                <c:pt idx="22">
                  <c:v>223600</c:v>
                </c:pt>
                <c:pt idx="23">
                  <c:v>275122.5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53-4051-AD82-BE8217BAB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012304"/>
        <c:axId val="183006064"/>
      </c:lineChart>
      <c:dateAx>
        <c:axId val="18301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PT"/>
                  <a:t>Data Point</a:t>
                </a:r>
              </a:p>
            </c:rich>
          </c:tx>
          <c:overlay val="0"/>
        </c:title>
        <c:numFmt formatCode="[$-816]d\-mmm\-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pt-PT"/>
          </a:p>
        </c:txPr>
        <c:crossAx val="183006064"/>
        <c:crosses val="autoZero"/>
        <c:auto val="1"/>
        <c:lblOffset val="100"/>
        <c:baseTimeUnit val="months"/>
      </c:dateAx>
      <c:valAx>
        <c:axId val="1830060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pt-PT"/>
                  <a:t>Value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</a:ln>
        </c:spPr>
        <c:crossAx val="183012304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5" l="0.7" r="0.7" t="0.75" header="0.3" footer="0.3"/>
    <c:pageSetup paperSize="9" orientation="landscape" horizontalDpi="0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 t="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417852</xdr:colOff>
      <xdr:row>0</xdr:row>
      <xdr:rowOff>100919</xdr:rowOff>
    </xdr:from>
    <xdr:to>
      <xdr:col>11</xdr:col>
      <xdr:colOff>11339</xdr:colOff>
      <xdr:row>28</xdr:row>
      <xdr:rowOff>13607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A94653-40D2-479A-A956-CBFB8E4A3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204106</xdr:colOff>
      <xdr:row>0</xdr:row>
      <xdr:rowOff>122464</xdr:rowOff>
    </xdr:from>
    <xdr:to>
      <xdr:col>10</xdr:col>
      <xdr:colOff>299356</xdr:colOff>
      <xdr:row>23</xdr:row>
      <xdr:rowOff>176893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B1E765-9C8C-460B-AE03-1B494E9C0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40821</xdr:colOff>
      <xdr:row>7</xdr:row>
      <xdr:rowOff>0</xdr:rowOff>
    </xdr:from>
    <xdr:to>
      <xdr:col>14</xdr:col>
      <xdr:colOff>589878</xdr:colOff>
      <xdr:row>28</xdr:row>
      <xdr:rowOff>57716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5AE4534-5873-11B7-65C0-908431A0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83142" y="1347107"/>
          <a:ext cx="4944165" cy="40582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108857</xdr:colOff>
      <xdr:row>0</xdr:row>
      <xdr:rowOff>195942</xdr:rowOff>
    </xdr:from>
    <xdr:to>
      <xdr:col>10</xdr:col>
      <xdr:colOff>163286</xdr:colOff>
      <xdr:row>22</xdr:row>
      <xdr:rowOff>176893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86E0D26-7A29-4BF1-92E7-57C301A8F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938893</xdr:colOff>
      <xdr:row>7</xdr:row>
      <xdr:rowOff>68036</xdr:rowOff>
    </xdr:from>
    <xdr:to>
      <xdr:col>13</xdr:col>
      <xdr:colOff>687739</xdr:colOff>
      <xdr:row>24</xdr:row>
      <xdr:rowOff>39909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39086AB-BE8D-6ADC-7D45-C0B39985E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93286" y="1415143"/>
          <a:ext cx="4143953" cy="32103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P17" sqref="P17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16" t="s">
        <v>1</v>
      </c>
      <c r="I14" s="16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6696E-8027-423E-BD6A-E5663ACA5551}">
  <sheetPr>
    <tabColor theme="9" tint="0.59999389629810485"/>
  </sheetPr>
  <dimension ref="A1:MT54"/>
  <sheetViews>
    <sheetView showGridLines="0" zoomScale="70" zoomScaleNormal="70" workbookViewId="0">
      <selection activeCell="M18" sqref="M18"/>
    </sheetView>
  </sheetViews>
  <sheetFormatPr defaultColWidth="8.7109375" defaultRowHeight="15"/>
  <cols>
    <col min="1" max="1" width="12.85546875" style="15" bestFit="1" customWidth="1"/>
    <col min="2" max="2" width="14.28515625" style="11" customWidth="1"/>
    <col min="3" max="3" width="20.7109375" style="11" customWidth="1"/>
    <col min="4" max="5" width="16" style="1" customWidth="1"/>
    <col min="6" max="6" width="10.140625" style="1" bestFit="1" customWidth="1"/>
    <col min="7" max="7" width="17.28515625" style="1" bestFit="1" customWidth="1"/>
    <col min="8" max="8" width="19.7109375" style="1" bestFit="1" customWidth="1"/>
    <col min="9" max="10" width="19.7109375" style="1" customWidth="1"/>
    <col min="11" max="11" width="10.140625" style="1" customWidth="1"/>
    <col min="12" max="12" width="3.5703125" style="1" customWidth="1"/>
    <col min="13" max="13" width="54" style="1" bestFit="1" customWidth="1"/>
    <col min="14" max="28" width="11.85546875" style="1" bestFit="1" customWidth="1"/>
    <col min="29" max="29" width="9.42578125" style="1" bestFit="1" customWidth="1"/>
    <col min="30" max="56" width="11.140625" style="1" bestFit="1" customWidth="1"/>
    <col min="57" max="57" width="8.5703125" style="1" bestFit="1" customWidth="1"/>
    <col min="58" max="58" width="9.5703125" style="1" bestFit="1" customWidth="1"/>
    <col min="59" max="89" width="10.42578125" style="1" bestFit="1" customWidth="1"/>
    <col min="90" max="90" width="8.140625" style="1" bestFit="1" customWidth="1"/>
    <col min="91" max="118" width="11.42578125" style="1" bestFit="1" customWidth="1"/>
    <col min="119" max="119" width="9" style="1" bestFit="1" customWidth="1"/>
    <col min="120" max="148" width="11.140625" style="1" bestFit="1" customWidth="1"/>
    <col min="149" max="149" width="8.85546875" style="1" bestFit="1" customWidth="1"/>
    <col min="150" max="150" width="9.5703125" style="1" bestFit="1" customWidth="1"/>
    <col min="151" max="180" width="11.140625" style="1" bestFit="1" customWidth="1"/>
    <col min="181" max="181" width="8.5703125" style="1" bestFit="1" customWidth="1"/>
    <col min="182" max="211" width="11.5703125" style="1" bestFit="1" customWidth="1"/>
    <col min="212" max="212" width="9.140625" style="1" bestFit="1" customWidth="1"/>
    <col min="213" max="243" width="11.28515625" style="1" bestFit="1" customWidth="1"/>
    <col min="244" max="244" width="8.85546875" style="1" bestFit="1" customWidth="1"/>
    <col min="245" max="245" width="9.5703125" style="1" bestFit="1" customWidth="1"/>
    <col min="246" max="246" width="9.85546875" style="1" bestFit="1" customWidth="1"/>
    <col min="247" max="275" width="11" style="1" bestFit="1" customWidth="1"/>
    <col min="276" max="276" width="8.5703125" style="1" bestFit="1" customWidth="1"/>
    <col min="277" max="299" width="11.140625" style="1" bestFit="1" customWidth="1"/>
    <col min="300" max="300" width="8.85546875" style="1" bestFit="1" customWidth="1"/>
    <col min="301" max="331" width="11.5703125" style="1" bestFit="1" customWidth="1"/>
    <col min="332" max="332" width="9.140625" style="1" bestFit="1" customWidth="1"/>
    <col min="333" max="333" width="9.5703125" style="1" bestFit="1" customWidth="1"/>
    <col min="334" max="354" width="11.140625" style="1" bestFit="1" customWidth="1"/>
    <col min="355" max="355" width="8.85546875" style="1" bestFit="1" customWidth="1"/>
    <col min="356" max="356" width="9.5703125" style="1" bestFit="1" customWidth="1"/>
    <col min="357" max="357" width="9.85546875" style="1" bestFit="1" customWidth="1"/>
    <col min="358" max="358" width="11" style="1" bestFit="1" customWidth="1"/>
    <col min="359" max="16384" width="8.7109375" style="1"/>
  </cols>
  <sheetData>
    <row r="1" spans="1:358" ht="15.75">
      <c r="A1" s="12" t="s">
        <v>9</v>
      </c>
      <c r="B1" s="10" t="s">
        <v>10</v>
      </c>
      <c r="C1" s="10" t="s">
        <v>11</v>
      </c>
      <c r="D1"/>
      <c r="E1"/>
      <c r="F1"/>
      <c r="G1"/>
      <c r="H1"/>
      <c r="I1"/>
      <c r="J1"/>
      <c r="K1" s="13"/>
      <c r="L1" s="13"/>
      <c r="M1" s="9" t="s">
        <v>5</v>
      </c>
    </row>
    <row r="2" spans="1:358">
      <c r="A2" s="18">
        <v>44197</v>
      </c>
      <c r="B2" s="8">
        <v>159249</v>
      </c>
      <c r="C2" s="8" t="e">
        <f>IF(ISNUMBER(B1)=TRUE,AVERAGE(B1,B2),NA())</f>
        <v>#N/A</v>
      </c>
      <c r="D2"/>
      <c r="E2"/>
      <c r="F2"/>
      <c r="G2"/>
      <c r="H2"/>
      <c r="I2"/>
      <c r="J2"/>
      <c r="K2" s="14"/>
      <c r="L2" s="14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</row>
    <row r="3" spans="1:358" s="7" customFormat="1">
      <c r="A3" s="18">
        <f>EDATE(A2,1)</f>
        <v>44228</v>
      </c>
      <c r="B3" s="8">
        <v>325278</v>
      </c>
      <c r="C3" s="8">
        <f t="shared" ref="C3:C25" si="0">IF(ISNUMBER(B2)=TRUE,AVERAGE(B2,B3),"")</f>
        <v>242263.5</v>
      </c>
      <c r="D3"/>
      <c r="E3"/>
      <c r="F3"/>
      <c r="G3"/>
      <c r="H3"/>
      <c r="I3"/>
      <c r="J3"/>
      <c r="K3" s="14"/>
      <c r="L3" s="14"/>
      <c r="M3" s="13" t="s">
        <v>12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</row>
    <row r="4" spans="1:358">
      <c r="A4" s="18">
        <f t="shared" ref="A4:A25" si="1">EDATE(A3,1)</f>
        <v>44256</v>
      </c>
      <c r="B4" s="8">
        <v>154727</v>
      </c>
      <c r="C4" s="8">
        <f t="shared" si="0"/>
        <v>240002.5</v>
      </c>
      <c r="D4"/>
      <c r="E4"/>
      <c r="F4"/>
      <c r="G4"/>
      <c r="H4"/>
      <c r="I4"/>
      <c r="J4"/>
      <c r="K4" s="14"/>
      <c r="L4" s="14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</row>
    <row r="5" spans="1:358">
      <c r="A5" s="18">
        <f t="shared" si="1"/>
        <v>44287</v>
      </c>
      <c r="B5" s="8">
        <v>249892</v>
      </c>
      <c r="C5" s="8">
        <f t="shared" si="0"/>
        <v>202309.5</v>
      </c>
      <c r="D5"/>
      <c r="E5"/>
      <c r="F5"/>
      <c r="G5"/>
      <c r="H5"/>
      <c r="I5"/>
      <c r="J5"/>
      <c r="K5" s="14"/>
      <c r="L5" s="14"/>
      <c r="M5" s="13" t="s">
        <v>13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</row>
    <row r="6" spans="1:358">
      <c r="A6" s="18">
        <f t="shared" si="1"/>
        <v>44317</v>
      </c>
      <c r="B6" s="8">
        <v>223044</v>
      </c>
      <c r="C6" s="8">
        <f t="shared" si="0"/>
        <v>236468</v>
      </c>
      <c r="D6"/>
      <c r="E6"/>
      <c r="F6"/>
      <c r="G6"/>
      <c r="H6"/>
      <c r="I6"/>
      <c r="J6"/>
      <c r="K6" s="14"/>
      <c r="L6" s="14"/>
      <c r="M6" s="13" t="s">
        <v>14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</row>
    <row r="7" spans="1:358">
      <c r="A7" s="18">
        <f t="shared" si="1"/>
        <v>44348</v>
      </c>
      <c r="B7" s="8">
        <v>274532</v>
      </c>
      <c r="C7" s="8">
        <f t="shared" si="0"/>
        <v>248788</v>
      </c>
      <c r="D7"/>
      <c r="E7"/>
      <c r="F7"/>
      <c r="G7"/>
      <c r="H7"/>
      <c r="I7"/>
      <c r="J7"/>
      <c r="K7" s="14"/>
      <c r="L7" s="14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</row>
    <row r="8" spans="1:358">
      <c r="A8" s="18">
        <f t="shared" si="1"/>
        <v>44378</v>
      </c>
      <c r="B8" s="8">
        <v>330679</v>
      </c>
      <c r="C8" s="8">
        <f t="shared" si="0"/>
        <v>302605.5</v>
      </c>
      <c r="D8"/>
      <c r="E8"/>
      <c r="F8"/>
      <c r="G8"/>
      <c r="H8"/>
      <c r="I8"/>
      <c r="J8"/>
      <c r="K8" s="14"/>
      <c r="L8" s="14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</row>
    <row r="9" spans="1:358">
      <c r="A9" s="18">
        <f t="shared" si="1"/>
        <v>44409</v>
      </c>
      <c r="B9" s="8">
        <v>194513</v>
      </c>
      <c r="C9" s="8">
        <f t="shared" si="0"/>
        <v>262596</v>
      </c>
      <c r="D9"/>
      <c r="E9"/>
      <c r="F9"/>
      <c r="G9"/>
      <c r="H9"/>
      <c r="I9"/>
      <c r="J9"/>
      <c r="K9" s="14"/>
      <c r="L9" s="14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</row>
    <row r="10" spans="1:358">
      <c r="A10" s="18">
        <f t="shared" si="1"/>
        <v>44440</v>
      </c>
      <c r="B10" s="8">
        <v>222240</v>
      </c>
      <c r="C10" s="8">
        <f t="shared" si="0"/>
        <v>208376.5</v>
      </c>
      <c r="D10"/>
      <c r="E10"/>
      <c r="F10"/>
      <c r="G10"/>
      <c r="H10"/>
      <c r="I10"/>
      <c r="J10"/>
      <c r="K10" s="14"/>
      <c r="L10" s="14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</row>
    <row r="11" spans="1:358">
      <c r="A11" s="18">
        <f t="shared" si="1"/>
        <v>44470</v>
      </c>
      <c r="B11" s="8">
        <v>347221</v>
      </c>
      <c r="C11" s="8">
        <f t="shared" si="0"/>
        <v>284730.5</v>
      </c>
      <c r="D11"/>
      <c r="E11"/>
      <c r="F11"/>
      <c r="G11"/>
      <c r="H11"/>
      <c r="I11"/>
      <c r="J11"/>
      <c r="K11" s="14"/>
      <c r="L11" s="14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</row>
    <row r="12" spans="1:358">
      <c r="A12" s="18">
        <f t="shared" si="1"/>
        <v>44501</v>
      </c>
      <c r="B12" s="8">
        <v>125173</v>
      </c>
      <c r="C12" s="8">
        <f t="shared" si="0"/>
        <v>236197</v>
      </c>
      <c r="D12"/>
      <c r="E12"/>
      <c r="F12"/>
      <c r="G12"/>
      <c r="H12"/>
      <c r="I12"/>
      <c r="J12"/>
      <c r="K12" s="14"/>
      <c r="L12" s="14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</row>
    <row r="13" spans="1:358">
      <c r="A13" s="18">
        <f t="shared" si="1"/>
        <v>44531</v>
      </c>
      <c r="B13" s="8">
        <v>205216</v>
      </c>
      <c r="C13" s="8">
        <f t="shared" si="0"/>
        <v>165194.5</v>
      </c>
      <c r="D13"/>
      <c r="E13"/>
      <c r="F13"/>
      <c r="G13"/>
      <c r="H13"/>
      <c r="I13"/>
      <c r="J13"/>
      <c r="K13" s="14"/>
      <c r="L13" s="14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</row>
    <row r="14" spans="1:358">
      <c r="A14" s="18">
        <f t="shared" si="1"/>
        <v>44562</v>
      </c>
      <c r="B14" s="8">
        <v>188972</v>
      </c>
      <c r="C14" s="8">
        <f t="shared" si="0"/>
        <v>197094</v>
      </c>
      <c r="D14"/>
      <c r="E14"/>
      <c r="F14"/>
      <c r="G14"/>
      <c r="H14"/>
      <c r="I14"/>
      <c r="J14"/>
      <c r="K14" s="14"/>
      <c r="L14" s="14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</row>
    <row r="15" spans="1:358">
      <c r="A15" s="18">
        <f t="shared" si="1"/>
        <v>44593</v>
      </c>
      <c r="B15" s="8">
        <v>155701</v>
      </c>
      <c r="C15" s="8">
        <f t="shared" si="0"/>
        <v>172336.5</v>
      </c>
      <c r="D15"/>
      <c r="E15"/>
      <c r="F15"/>
      <c r="G15"/>
      <c r="H15"/>
      <c r="I15"/>
      <c r="J15"/>
      <c r="K15" s="14"/>
      <c r="L15" s="14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</row>
    <row r="16" spans="1:358">
      <c r="A16" s="18">
        <f t="shared" si="1"/>
        <v>44621</v>
      </c>
      <c r="B16" s="8">
        <v>187287</v>
      </c>
      <c r="C16" s="8">
        <f t="shared" si="0"/>
        <v>171494</v>
      </c>
      <c r="D16"/>
      <c r="E16"/>
      <c r="F16"/>
      <c r="G16"/>
      <c r="H16"/>
      <c r="I16"/>
      <c r="J16"/>
      <c r="K16" s="14"/>
      <c r="L16" s="14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</row>
    <row r="17" spans="1:358">
      <c r="A17" s="18">
        <f t="shared" si="1"/>
        <v>44652</v>
      </c>
      <c r="B17" s="8">
        <v>274699</v>
      </c>
      <c r="C17" s="8">
        <f t="shared" si="0"/>
        <v>230993</v>
      </c>
      <c r="D17"/>
      <c r="E17"/>
      <c r="F17"/>
      <c r="G17"/>
      <c r="H17"/>
      <c r="I17"/>
      <c r="J17"/>
      <c r="K17" s="14"/>
      <c r="L17" s="14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</row>
    <row r="18" spans="1:358">
      <c r="A18" s="18">
        <f t="shared" si="1"/>
        <v>44682</v>
      </c>
      <c r="B18" s="8">
        <v>165321</v>
      </c>
      <c r="C18" s="8">
        <f t="shared" si="0"/>
        <v>220010</v>
      </c>
      <c r="D18"/>
      <c r="E18"/>
      <c r="F18"/>
      <c r="G18"/>
      <c r="H18"/>
      <c r="I18"/>
      <c r="J18"/>
      <c r="K18" s="14"/>
      <c r="L18" s="14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</row>
    <row r="19" spans="1:358">
      <c r="A19" s="18">
        <f t="shared" si="1"/>
        <v>44713</v>
      </c>
      <c r="B19" s="8">
        <v>251438</v>
      </c>
      <c r="C19" s="8">
        <f t="shared" si="0"/>
        <v>208379.5</v>
      </c>
      <c r="D19"/>
      <c r="E19"/>
      <c r="F19"/>
      <c r="G19"/>
      <c r="H19"/>
      <c r="I19"/>
      <c r="J19"/>
      <c r="K19" s="14"/>
      <c r="L19" s="14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</row>
    <row r="20" spans="1:358">
      <c r="A20" s="18">
        <f t="shared" si="1"/>
        <v>44743</v>
      </c>
      <c r="B20" s="8">
        <v>105984</v>
      </c>
      <c r="C20" s="8">
        <f t="shared" si="0"/>
        <v>178711</v>
      </c>
      <c r="D20"/>
      <c r="E20"/>
      <c r="F20"/>
      <c r="G20"/>
      <c r="H20"/>
      <c r="I20"/>
      <c r="J20"/>
      <c r="K20" s="14"/>
      <c r="L20" s="14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</row>
    <row r="21" spans="1:358">
      <c r="A21" s="18">
        <f t="shared" si="1"/>
        <v>44774</v>
      </c>
      <c r="B21" s="8">
        <v>304109</v>
      </c>
      <c r="C21" s="8">
        <f t="shared" si="0"/>
        <v>205046.5</v>
      </c>
      <c r="D21"/>
      <c r="E21"/>
      <c r="F21"/>
      <c r="G21"/>
      <c r="H21"/>
      <c r="I21"/>
      <c r="J21"/>
      <c r="K21" s="14"/>
      <c r="L21" s="14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</row>
    <row r="22" spans="1:358">
      <c r="A22" s="18">
        <f t="shared" si="1"/>
        <v>44805</v>
      </c>
      <c r="B22" s="8">
        <v>239234</v>
      </c>
      <c r="C22" s="8">
        <f t="shared" si="0"/>
        <v>271671.5</v>
      </c>
      <c r="D22"/>
      <c r="E22"/>
      <c r="F22"/>
      <c r="G22"/>
      <c r="H22"/>
      <c r="I22"/>
      <c r="J22"/>
      <c r="K22" s="14"/>
      <c r="L22" s="14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</row>
    <row r="23" spans="1:358">
      <c r="A23" s="18">
        <f t="shared" si="1"/>
        <v>44835</v>
      </c>
      <c r="B23" s="8">
        <v>226175</v>
      </c>
      <c r="C23" s="8">
        <f t="shared" si="0"/>
        <v>232704.5</v>
      </c>
      <c r="D23"/>
      <c r="E23"/>
      <c r="F23"/>
      <c r="G23"/>
      <c r="H23"/>
      <c r="I23"/>
      <c r="J23"/>
      <c r="K23" s="14"/>
      <c r="L23" s="14"/>
    </row>
    <row r="24" spans="1:358">
      <c r="A24" s="18">
        <f t="shared" si="1"/>
        <v>44866</v>
      </c>
      <c r="B24" s="8">
        <v>221025</v>
      </c>
      <c r="C24" s="8">
        <f t="shared" si="0"/>
        <v>223600</v>
      </c>
      <c r="D24"/>
      <c r="E24"/>
      <c r="F24"/>
      <c r="G24"/>
      <c r="H24"/>
      <c r="I24"/>
      <c r="J24"/>
      <c r="K24" s="14"/>
      <c r="L24" s="14"/>
    </row>
    <row r="25" spans="1:358">
      <c r="A25" s="18">
        <f t="shared" si="1"/>
        <v>44896</v>
      </c>
      <c r="B25" s="8">
        <v>329220</v>
      </c>
      <c r="C25" s="8">
        <f t="shared" si="0"/>
        <v>275122.5</v>
      </c>
      <c r="D25"/>
      <c r="E25"/>
      <c r="F25"/>
      <c r="G25"/>
      <c r="H25"/>
      <c r="I25"/>
      <c r="J25"/>
      <c r="K25" s="14"/>
      <c r="L25" s="14"/>
    </row>
    <row r="31" spans="1:358">
      <c r="C31"/>
    </row>
    <row r="32" spans="1:358">
      <c r="C32" s="17"/>
    </row>
    <row r="33" spans="3:3">
      <c r="C33" s="17"/>
    </row>
    <row r="34" spans="3:3">
      <c r="C34" s="17"/>
    </row>
    <row r="35" spans="3:3">
      <c r="C35" s="17"/>
    </row>
    <row r="36" spans="3:3">
      <c r="C36" s="17"/>
    </row>
    <row r="37" spans="3:3">
      <c r="C37" s="17"/>
    </row>
    <row r="38" spans="3:3">
      <c r="C38" s="17"/>
    </row>
    <row r="39" spans="3:3">
      <c r="C39" s="17"/>
    </row>
    <row r="40" spans="3:3">
      <c r="C40" s="17"/>
    </row>
    <row r="41" spans="3:3">
      <c r="C41" s="17"/>
    </row>
    <row r="42" spans="3:3">
      <c r="C42" s="17"/>
    </row>
    <row r="43" spans="3:3">
      <c r="C43" s="17"/>
    </row>
    <row r="44" spans="3:3">
      <c r="C44" s="17"/>
    </row>
    <row r="45" spans="3:3">
      <c r="C45" s="17"/>
    </row>
    <row r="46" spans="3:3">
      <c r="C46" s="17"/>
    </row>
    <row r="47" spans="3:3">
      <c r="C47" s="17"/>
    </row>
    <row r="48" spans="3:3">
      <c r="C48" s="17"/>
    </row>
    <row r="49" spans="3:3">
      <c r="C49" s="17"/>
    </row>
    <row r="50" spans="3:3">
      <c r="C50" s="17"/>
    </row>
    <row r="51" spans="3:3">
      <c r="C51" s="17"/>
    </row>
    <row r="52" spans="3:3">
      <c r="C52" s="17"/>
    </row>
    <row r="53" spans="3:3">
      <c r="C53" s="17"/>
    </row>
    <row r="54" spans="3:3">
      <c r="C54" s="17"/>
    </row>
  </sheetData>
  <autoFilter ref="A1:C25" xr:uid="{555F71D8-534F-4AC6-9035-386E99B37788}"/>
  <conditionalFormatting sqref="A2:A25">
    <cfRule type="expression" dxfId="5" priority="1">
      <formula>AND(OR($A2=#REF!,$A2=#REF!))</formula>
    </cfRule>
  </conditionalFormatting>
  <conditionalFormatting sqref="A2:C25">
    <cfRule type="expression" dxfId="4" priority="2">
      <formula>AND($A2&gt;=#REF!, $A2&lt;=#REF!, COLUMN(A2)=MATCH(#REF!,$A$1:$C$1,0))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41EBE-5B49-4CE3-99C5-35BE0133880F}">
  <sheetPr>
    <tabColor theme="9" tint="0.59999389629810485"/>
  </sheetPr>
  <dimension ref="A1:MT54"/>
  <sheetViews>
    <sheetView showGridLines="0" zoomScale="70" zoomScaleNormal="70" workbookViewId="0">
      <selection activeCell="G47" sqref="G47"/>
    </sheetView>
  </sheetViews>
  <sheetFormatPr defaultColWidth="8.7109375" defaultRowHeight="15"/>
  <cols>
    <col min="1" max="1" width="12.85546875" style="15" bestFit="1" customWidth="1"/>
    <col min="2" max="2" width="14.28515625" style="11" customWidth="1"/>
    <col min="3" max="3" width="20.7109375" style="11" customWidth="1"/>
    <col min="4" max="5" width="16" style="1" customWidth="1"/>
    <col min="6" max="6" width="10.140625" style="1" bestFit="1" customWidth="1"/>
    <col min="7" max="7" width="17.28515625" style="1" bestFit="1" customWidth="1"/>
    <col min="8" max="8" width="19.7109375" style="1" bestFit="1" customWidth="1"/>
    <col min="9" max="10" width="19.7109375" style="1" customWidth="1"/>
    <col min="11" max="11" width="10.140625" style="1" customWidth="1"/>
    <col min="12" max="12" width="3.5703125" style="1" customWidth="1"/>
    <col min="13" max="13" width="54" style="1" bestFit="1" customWidth="1"/>
    <col min="14" max="28" width="11.85546875" style="1" bestFit="1" customWidth="1"/>
    <col min="29" max="29" width="9.42578125" style="1" bestFit="1" customWidth="1"/>
    <col min="30" max="56" width="11.140625" style="1" bestFit="1" customWidth="1"/>
    <col min="57" max="57" width="8.5703125" style="1" bestFit="1" customWidth="1"/>
    <col min="58" max="58" width="9.5703125" style="1" bestFit="1" customWidth="1"/>
    <col min="59" max="89" width="10.42578125" style="1" bestFit="1" customWidth="1"/>
    <col min="90" max="90" width="8.140625" style="1" bestFit="1" customWidth="1"/>
    <col min="91" max="118" width="11.42578125" style="1" bestFit="1" customWidth="1"/>
    <col min="119" max="119" width="9" style="1" bestFit="1" customWidth="1"/>
    <col min="120" max="148" width="11.140625" style="1" bestFit="1" customWidth="1"/>
    <col min="149" max="149" width="8.85546875" style="1" bestFit="1" customWidth="1"/>
    <col min="150" max="150" width="9.5703125" style="1" bestFit="1" customWidth="1"/>
    <col min="151" max="180" width="11.140625" style="1" bestFit="1" customWidth="1"/>
    <col min="181" max="181" width="8.5703125" style="1" bestFit="1" customWidth="1"/>
    <col min="182" max="211" width="11.5703125" style="1" bestFit="1" customWidth="1"/>
    <col min="212" max="212" width="9.140625" style="1" bestFit="1" customWidth="1"/>
    <col min="213" max="243" width="11.28515625" style="1" bestFit="1" customWidth="1"/>
    <col min="244" max="244" width="8.85546875" style="1" bestFit="1" customWidth="1"/>
    <col min="245" max="245" width="9.5703125" style="1" bestFit="1" customWidth="1"/>
    <col min="246" max="246" width="9.85546875" style="1" bestFit="1" customWidth="1"/>
    <col min="247" max="275" width="11" style="1" bestFit="1" customWidth="1"/>
    <col min="276" max="276" width="8.5703125" style="1" bestFit="1" customWidth="1"/>
    <col min="277" max="299" width="11.140625" style="1" bestFit="1" customWidth="1"/>
    <col min="300" max="300" width="8.85546875" style="1" bestFit="1" customWidth="1"/>
    <col min="301" max="331" width="11.5703125" style="1" bestFit="1" customWidth="1"/>
    <col min="332" max="332" width="9.140625" style="1" bestFit="1" customWidth="1"/>
    <col min="333" max="333" width="9.5703125" style="1" bestFit="1" customWidth="1"/>
    <col min="334" max="354" width="11.140625" style="1" bestFit="1" customWidth="1"/>
    <col min="355" max="355" width="8.85546875" style="1" bestFit="1" customWidth="1"/>
    <col min="356" max="356" width="9.5703125" style="1" bestFit="1" customWidth="1"/>
    <col min="357" max="357" width="9.85546875" style="1" bestFit="1" customWidth="1"/>
    <col min="358" max="358" width="11" style="1" bestFit="1" customWidth="1"/>
    <col min="359" max="16384" width="8.7109375" style="1"/>
  </cols>
  <sheetData>
    <row r="1" spans="1:358" ht="15.75">
      <c r="A1" s="12" t="s">
        <v>9</v>
      </c>
      <c r="B1" s="10" t="s">
        <v>10</v>
      </c>
      <c r="C1" s="10" t="s">
        <v>11</v>
      </c>
      <c r="D1"/>
      <c r="E1"/>
      <c r="F1"/>
      <c r="G1"/>
      <c r="H1"/>
      <c r="I1"/>
      <c r="J1"/>
      <c r="K1" s="13"/>
      <c r="L1" s="13"/>
      <c r="M1" s="9" t="s">
        <v>5</v>
      </c>
    </row>
    <row r="2" spans="1:358">
      <c r="A2" s="18">
        <v>44197</v>
      </c>
      <c r="B2" s="8">
        <v>159249</v>
      </c>
      <c r="C2" s="8"/>
      <c r="D2"/>
      <c r="E2"/>
      <c r="F2"/>
      <c r="G2"/>
      <c r="H2"/>
      <c r="I2"/>
      <c r="J2"/>
      <c r="K2" s="14"/>
      <c r="L2" s="14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</row>
    <row r="3" spans="1:358" s="7" customFormat="1">
      <c r="A3" s="18">
        <f>EDATE(A2,1)</f>
        <v>44228</v>
      </c>
      <c r="B3" s="8">
        <v>325278</v>
      </c>
      <c r="C3" s="8"/>
      <c r="D3"/>
      <c r="E3"/>
      <c r="F3"/>
      <c r="G3"/>
      <c r="H3"/>
      <c r="I3"/>
      <c r="J3"/>
      <c r="K3" s="14"/>
      <c r="L3" s="14"/>
      <c r="M3" s="13" t="s">
        <v>12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</row>
    <row r="4" spans="1:358">
      <c r="A4" s="18">
        <f t="shared" ref="A4:A25" si="0">EDATE(A3,1)</f>
        <v>44256</v>
      </c>
      <c r="B4" s="8">
        <v>154727</v>
      </c>
      <c r="C4" s="8"/>
      <c r="D4"/>
      <c r="E4"/>
      <c r="F4"/>
      <c r="G4"/>
      <c r="H4"/>
      <c r="I4"/>
      <c r="J4"/>
      <c r="K4" s="14"/>
      <c r="L4" s="14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</row>
    <row r="5" spans="1:358">
      <c r="A5" s="18">
        <f t="shared" si="0"/>
        <v>44287</v>
      </c>
      <c r="B5" s="8">
        <v>249892</v>
      </c>
      <c r="C5" s="8"/>
      <c r="D5"/>
      <c r="E5"/>
      <c r="F5"/>
      <c r="G5"/>
      <c r="H5"/>
      <c r="I5"/>
      <c r="J5"/>
      <c r="K5" s="14"/>
      <c r="L5" s="14"/>
      <c r="M5" s="13" t="s">
        <v>13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</row>
    <row r="6" spans="1:358">
      <c r="A6" s="18">
        <f t="shared" si="0"/>
        <v>44317</v>
      </c>
      <c r="B6" s="8">
        <v>223044</v>
      </c>
      <c r="C6" s="8"/>
      <c r="D6"/>
      <c r="E6"/>
      <c r="F6"/>
      <c r="G6"/>
      <c r="H6"/>
      <c r="I6"/>
      <c r="J6"/>
      <c r="K6" s="14"/>
      <c r="L6" s="14"/>
      <c r="M6" s="13" t="s">
        <v>14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</row>
    <row r="7" spans="1:358">
      <c r="A7" s="18">
        <f t="shared" si="0"/>
        <v>44348</v>
      </c>
      <c r="B7" s="8">
        <v>274532</v>
      </c>
      <c r="C7" s="8"/>
      <c r="D7"/>
      <c r="E7"/>
      <c r="F7"/>
      <c r="G7"/>
      <c r="H7"/>
      <c r="I7"/>
      <c r="J7"/>
      <c r="K7" s="14"/>
      <c r="L7" s="14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</row>
    <row r="8" spans="1:358">
      <c r="A8" s="18">
        <f t="shared" si="0"/>
        <v>44378</v>
      </c>
      <c r="B8" s="8">
        <v>330679</v>
      </c>
      <c r="C8" s="8"/>
      <c r="D8"/>
      <c r="E8"/>
      <c r="F8"/>
      <c r="G8"/>
      <c r="H8"/>
      <c r="I8"/>
      <c r="J8"/>
      <c r="K8" s="14"/>
      <c r="L8" s="14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</row>
    <row r="9" spans="1:358">
      <c r="A9" s="18">
        <f t="shared" si="0"/>
        <v>44409</v>
      </c>
      <c r="B9" s="8">
        <v>194513</v>
      </c>
      <c r="C9" s="8"/>
      <c r="D9"/>
      <c r="E9"/>
      <c r="F9"/>
      <c r="G9"/>
      <c r="H9"/>
      <c r="I9"/>
      <c r="J9"/>
      <c r="K9" s="14"/>
      <c r="L9" s="14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</row>
    <row r="10" spans="1:358">
      <c r="A10" s="18">
        <f t="shared" si="0"/>
        <v>44440</v>
      </c>
      <c r="B10" s="8">
        <v>222240</v>
      </c>
      <c r="C10" s="8"/>
      <c r="D10"/>
      <c r="E10"/>
      <c r="F10"/>
      <c r="G10"/>
      <c r="H10"/>
      <c r="I10"/>
      <c r="J10"/>
      <c r="K10" s="14"/>
      <c r="L10" s="14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</row>
    <row r="11" spans="1:358">
      <c r="A11" s="18">
        <f t="shared" si="0"/>
        <v>44470</v>
      </c>
      <c r="B11" s="8">
        <v>347221</v>
      </c>
      <c r="C11" s="8"/>
      <c r="D11"/>
      <c r="E11"/>
      <c r="F11"/>
      <c r="G11"/>
      <c r="H11"/>
      <c r="I11"/>
      <c r="J11"/>
      <c r="K11" s="14"/>
      <c r="L11" s="14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</row>
    <row r="12" spans="1:358">
      <c r="A12" s="18">
        <f t="shared" si="0"/>
        <v>44501</v>
      </c>
      <c r="B12" s="8">
        <v>125173</v>
      </c>
      <c r="C12" s="8"/>
      <c r="D12"/>
      <c r="E12"/>
      <c r="F12"/>
      <c r="G12"/>
      <c r="H12"/>
      <c r="I12"/>
      <c r="J12"/>
      <c r="K12" s="14"/>
      <c r="L12" s="14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</row>
    <row r="13" spans="1:358">
      <c r="A13" s="18">
        <f t="shared" si="0"/>
        <v>44531</v>
      </c>
      <c r="B13" s="8">
        <v>205216</v>
      </c>
      <c r="C13" s="8"/>
      <c r="D13"/>
      <c r="E13"/>
      <c r="F13"/>
      <c r="G13"/>
      <c r="H13"/>
      <c r="I13"/>
      <c r="J13"/>
      <c r="K13" s="14"/>
      <c r="L13" s="14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</row>
    <row r="14" spans="1:358">
      <c r="A14" s="18">
        <f t="shared" si="0"/>
        <v>44562</v>
      </c>
      <c r="B14" s="8">
        <v>188972</v>
      </c>
      <c r="C14" s="8"/>
      <c r="D14"/>
      <c r="E14"/>
      <c r="F14"/>
      <c r="G14"/>
      <c r="H14"/>
      <c r="I14"/>
      <c r="J14"/>
      <c r="K14" s="14"/>
      <c r="L14" s="14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</row>
    <row r="15" spans="1:358">
      <c r="A15" s="18">
        <f t="shared" si="0"/>
        <v>44593</v>
      </c>
      <c r="B15" s="8">
        <v>155701</v>
      </c>
      <c r="C15" s="8"/>
      <c r="D15"/>
      <c r="E15"/>
      <c r="F15"/>
      <c r="G15"/>
      <c r="H15"/>
      <c r="I15"/>
      <c r="J15"/>
      <c r="K15" s="14"/>
      <c r="L15" s="14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</row>
    <row r="16" spans="1:358">
      <c r="A16" s="18">
        <f t="shared" si="0"/>
        <v>44621</v>
      </c>
      <c r="B16" s="8">
        <v>187287</v>
      </c>
      <c r="C16" s="8"/>
      <c r="D16"/>
      <c r="E16"/>
      <c r="F16"/>
      <c r="G16"/>
      <c r="H16"/>
      <c r="I16"/>
      <c r="J16"/>
      <c r="K16" s="14"/>
      <c r="L16" s="14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</row>
    <row r="17" spans="1:358">
      <c r="A17" s="18">
        <f t="shared" si="0"/>
        <v>44652</v>
      </c>
      <c r="B17" s="8">
        <v>274699</v>
      </c>
      <c r="C17" s="8"/>
      <c r="D17"/>
      <c r="E17"/>
      <c r="F17"/>
      <c r="G17"/>
      <c r="H17"/>
      <c r="I17"/>
      <c r="J17"/>
      <c r="K17" s="14"/>
      <c r="L17" s="14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</row>
    <row r="18" spans="1:358">
      <c r="A18" s="18">
        <f t="shared" si="0"/>
        <v>44682</v>
      </c>
      <c r="B18" s="8">
        <v>165321</v>
      </c>
      <c r="C18" s="8"/>
      <c r="D18"/>
      <c r="E18"/>
      <c r="F18"/>
      <c r="G18"/>
      <c r="H18"/>
      <c r="I18"/>
      <c r="J18"/>
      <c r="K18" s="14"/>
      <c r="L18" s="14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</row>
    <row r="19" spans="1:358">
      <c r="A19" s="18">
        <f t="shared" si="0"/>
        <v>44713</v>
      </c>
      <c r="B19" s="8">
        <v>251438</v>
      </c>
      <c r="C19" s="8"/>
      <c r="D19"/>
      <c r="E19"/>
      <c r="F19"/>
      <c r="G19"/>
      <c r="H19"/>
      <c r="I19"/>
      <c r="J19"/>
      <c r="K19" s="14"/>
      <c r="L19" s="14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</row>
    <row r="20" spans="1:358">
      <c r="A20" s="18">
        <f t="shared" si="0"/>
        <v>44743</v>
      </c>
      <c r="B20" s="8">
        <v>105984</v>
      </c>
      <c r="C20" s="8"/>
      <c r="D20"/>
      <c r="E20"/>
      <c r="F20"/>
      <c r="G20"/>
      <c r="H20"/>
      <c r="I20"/>
      <c r="J20"/>
      <c r="K20" s="14"/>
      <c r="L20" s="14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</row>
    <row r="21" spans="1:358">
      <c r="A21" s="18">
        <f t="shared" si="0"/>
        <v>44774</v>
      </c>
      <c r="B21" s="8">
        <v>304109</v>
      </c>
      <c r="C21" s="8"/>
      <c r="D21"/>
      <c r="E21"/>
      <c r="F21"/>
      <c r="G21"/>
      <c r="H21"/>
      <c r="I21"/>
      <c r="J21"/>
      <c r="K21" s="14"/>
      <c r="L21" s="14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</row>
    <row r="22" spans="1:358">
      <c r="A22" s="18">
        <f t="shared" si="0"/>
        <v>44805</v>
      </c>
      <c r="B22" s="8">
        <v>239234</v>
      </c>
      <c r="C22" s="8"/>
      <c r="D22"/>
      <c r="E22"/>
      <c r="F22"/>
      <c r="G22"/>
      <c r="H22"/>
      <c r="I22"/>
      <c r="J22"/>
      <c r="K22" s="14"/>
      <c r="L22" s="14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</row>
    <row r="23" spans="1:358">
      <c r="A23" s="18">
        <f t="shared" si="0"/>
        <v>44835</v>
      </c>
      <c r="B23" s="8">
        <v>226175</v>
      </c>
      <c r="C23" s="8"/>
      <c r="D23"/>
      <c r="E23"/>
      <c r="F23"/>
      <c r="G23"/>
      <c r="H23"/>
      <c r="I23"/>
      <c r="J23"/>
      <c r="K23" s="14"/>
      <c r="L23" s="14"/>
    </row>
    <row r="24" spans="1:358">
      <c r="A24" s="18">
        <f t="shared" si="0"/>
        <v>44866</v>
      </c>
      <c r="B24" s="8">
        <v>221025</v>
      </c>
      <c r="C24" s="8"/>
      <c r="D24"/>
      <c r="E24"/>
      <c r="F24"/>
      <c r="G24"/>
      <c r="H24"/>
      <c r="I24"/>
      <c r="J24"/>
      <c r="K24" s="14"/>
      <c r="L24" s="14"/>
    </row>
    <row r="25" spans="1:358">
      <c r="A25" s="18">
        <f t="shared" si="0"/>
        <v>44896</v>
      </c>
      <c r="B25" s="8">
        <v>329220</v>
      </c>
      <c r="C25" s="8"/>
      <c r="D25"/>
      <c r="E25"/>
      <c r="F25"/>
      <c r="G25"/>
      <c r="H25"/>
      <c r="I25"/>
      <c r="J25"/>
      <c r="K25" s="14"/>
      <c r="L25" s="14"/>
    </row>
    <row r="31" spans="1:358">
      <c r="C31"/>
    </row>
    <row r="32" spans="1:358">
      <c r="C32" s="17"/>
    </row>
    <row r="33" spans="3:3">
      <c r="C33" s="17"/>
    </row>
    <row r="34" spans="3:3">
      <c r="C34" s="17"/>
    </row>
    <row r="35" spans="3:3">
      <c r="C35" s="17"/>
    </row>
    <row r="36" spans="3:3">
      <c r="C36" s="17"/>
    </row>
    <row r="37" spans="3:3">
      <c r="C37" s="17"/>
    </row>
    <row r="38" spans="3:3">
      <c r="C38" s="17"/>
    </row>
    <row r="39" spans="3:3">
      <c r="C39" s="17"/>
    </row>
    <row r="40" spans="3:3">
      <c r="C40" s="17"/>
    </row>
    <row r="41" spans="3:3">
      <c r="C41" s="17"/>
    </row>
    <row r="42" spans="3:3">
      <c r="C42" s="17"/>
    </row>
    <row r="43" spans="3:3">
      <c r="C43" s="17"/>
    </row>
    <row r="44" spans="3:3">
      <c r="C44" s="17"/>
    </row>
    <row r="45" spans="3:3">
      <c r="C45" s="17"/>
    </row>
    <row r="46" spans="3:3">
      <c r="C46" s="17"/>
    </row>
    <row r="47" spans="3:3">
      <c r="C47" s="17"/>
    </row>
    <row r="48" spans="3:3">
      <c r="C48" s="17"/>
    </row>
    <row r="49" spans="3:3">
      <c r="C49" s="17"/>
    </row>
    <row r="50" spans="3:3">
      <c r="C50" s="17"/>
    </row>
    <row r="51" spans="3:3">
      <c r="C51" s="17"/>
    </row>
    <row r="52" spans="3:3">
      <c r="C52" s="17"/>
    </row>
    <row r="53" spans="3:3">
      <c r="C53" s="17"/>
    </row>
    <row r="54" spans="3:3">
      <c r="C54" s="17"/>
    </row>
  </sheetData>
  <autoFilter ref="A1:C25" xr:uid="{555F71D8-534F-4AC6-9035-386E99B37788}"/>
  <conditionalFormatting sqref="A2:A25">
    <cfRule type="expression" dxfId="3" priority="1">
      <formula>AND(OR($A2=#REF!,$A2=#REF!))</formula>
    </cfRule>
  </conditionalFormatting>
  <conditionalFormatting sqref="A2:C25">
    <cfRule type="expression" dxfId="2" priority="2">
      <formula>AND($A2&gt;=#REF!, $A2&lt;=#REF!, COLUMN(A2)=MATCH(#REF!,$A$1:$C$1,0))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7106D-FCE7-48AD-B222-E81805130FF1}">
  <sheetPr>
    <tabColor theme="9" tint="0.59999389629810485"/>
  </sheetPr>
  <dimension ref="A1:MS25"/>
  <sheetViews>
    <sheetView showGridLines="0" tabSelected="1" zoomScale="70" zoomScaleNormal="70" workbookViewId="0">
      <selection activeCell="O12" sqref="O12"/>
    </sheetView>
  </sheetViews>
  <sheetFormatPr defaultColWidth="8.7109375" defaultRowHeight="15"/>
  <cols>
    <col min="1" max="1" width="12.85546875" style="15" bestFit="1" customWidth="1"/>
    <col min="2" max="2" width="14.28515625" style="11" customWidth="1"/>
    <col min="3" max="4" width="16" style="1" customWidth="1"/>
    <col min="5" max="5" width="10.140625" style="1" bestFit="1" customWidth="1"/>
    <col min="6" max="6" width="17.28515625" style="1" bestFit="1" customWidth="1"/>
    <col min="7" max="7" width="19.7109375" style="1" bestFit="1" customWidth="1"/>
    <col min="8" max="9" width="19.7109375" style="1" customWidth="1"/>
    <col min="10" max="10" width="10.140625" style="1" customWidth="1"/>
    <col min="11" max="11" width="3.5703125" style="1" customWidth="1"/>
    <col min="12" max="12" width="54" style="1" bestFit="1" customWidth="1"/>
    <col min="13" max="27" width="11.85546875" style="1" bestFit="1" customWidth="1"/>
    <col min="28" max="28" width="9.42578125" style="1" bestFit="1" customWidth="1"/>
    <col min="29" max="55" width="11.140625" style="1" bestFit="1" customWidth="1"/>
    <col min="56" max="56" width="8.5703125" style="1" bestFit="1" customWidth="1"/>
    <col min="57" max="57" width="9.5703125" style="1" bestFit="1" customWidth="1"/>
    <col min="58" max="88" width="10.42578125" style="1" bestFit="1" customWidth="1"/>
    <col min="89" max="89" width="8.140625" style="1" bestFit="1" customWidth="1"/>
    <col min="90" max="117" width="11.42578125" style="1" bestFit="1" customWidth="1"/>
    <col min="118" max="118" width="9" style="1" bestFit="1" customWidth="1"/>
    <col min="119" max="147" width="11.140625" style="1" bestFit="1" customWidth="1"/>
    <col min="148" max="148" width="8.85546875" style="1" bestFit="1" customWidth="1"/>
    <col min="149" max="149" width="9.5703125" style="1" bestFit="1" customWidth="1"/>
    <col min="150" max="179" width="11.140625" style="1" bestFit="1" customWidth="1"/>
    <col min="180" max="180" width="8.5703125" style="1" bestFit="1" customWidth="1"/>
    <col min="181" max="210" width="11.5703125" style="1" bestFit="1" customWidth="1"/>
    <col min="211" max="211" width="9.140625" style="1" bestFit="1" customWidth="1"/>
    <col min="212" max="242" width="11.28515625" style="1" bestFit="1" customWidth="1"/>
    <col min="243" max="243" width="8.85546875" style="1" bestFit="1" customWidth="1"/>
    <col min="244" max="244" width="9.5703125" style="1" bestFit="1" customWidth="1"/>
    <col min="245" max="245" width="9.85546875" style="1" bestFit="1" customWidth="1"/>
    <col min="246" max="274" width="11" style="1" bestFit="1" customWidth="1"/>
    <col min="275" max="275" width="8.5703125" style="1" bestFit="1" customWidth="1"/>
    <col min="276" max="298" width="11.140625" style="1" bestFit="1" customWidth="1"/>
    <col min="299" max="299" width="8.85546875" style="1" bestFit="1" customWidth="1"/>
    <col min="300" max="330" width="11.5703125" style="1" bestFit="1" customWidth="1"/>
    <col min="331" max="331" width="9.140625" style="1" bestFit="1" customWidth="1"/>
    <col min="332" max="332" width="9.5703125" style="1" bestFit="1" customWidth="1"/>
    <col min="333" max="353" width="11.140625" style="1" bestFit="1" customWidth="1"/>
    <col min="354" max="354" width="8.85546875" style="1" bestFit="1" customWidth="1"/>
    <col min="355" max="355" width="9.5703125" style="1" bestFit="1" customWidth="1"/>
    <col min="356" max="356" width="9.85546875" style="1" bestFit="1" customWidth="1"/>
    <col min="357" max="357" width="11" style="1" bestFit="1" customWidth="1"/>
    <col min="358" max="16384" width="8.7109375" style="1"/>
  </cols>
  <sheetData>
    <row r="1" spans="1:357" ht="15.75">
      <c r="A1" s="12" t="s">
        <v>9</v>
      </c>
      <c r="B1" s="10" t="s">
        <v>10</v>
      </c>
      <c r="C1"/>
      <c r="D1"/>
      <c r="E1"/>
      <c r="F1"/>
      <c r="G1"/>
      <c r="H1"/>
      <c r="I1"/>
      <c r="J1" s="13"/>
      <c r="K1" s="13"/>
      <c r="L1" s="9" t="s">
        <v>5</v>
      </c>
    </row>
    <row r="2" spans="1:357">
      <c r="A2" s="18">
        <v>44197</v>
      </c>
      <c r="B2" s="8">
        <v>159249</v>
      </c>
      <c r="C2" t="e">
        <v>#N/A</v>
      </c>
      <c r="D2"/>
      <c r="E2"/>
      <c r="F2"/>
      <c r="G2"/>
      <c r="H2"/>
      <c r="I2"/>
      <c r="J2" s="14"/>
      <c r="K2" s="14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</row>
    <row r="3" spans="1:357" s="7" customFormat="1">
      <c r="A3" s="18">
        <f>EDATE(A2,1)</f>
        <v>44228</v>
      </c>
      <c r="B3" s="8">
        <v>325278</v>
      </c>
      <c r="C3" s="17">
        <f>AVERAGE(B2:B3)</f>
        <v>242263.5</v>
      </c>
      <c r="D3"/>
      <c r="E3"/>
      <c r="F3"/>
      <c r="G3"/>
      <c r="H3"/>
      <c r="I3"/>
      <c r="J3" s="14"/>
      <c r="K3" s="14"/>
      <c r="L3" s="13" t="s">
        <v>12</v>
      </c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</row>
    <row r="4" spans="1:357">
      <c r="A4" s="18">
        <f t="shared" ref="A4:A25" si="0">EDATE(A3,1)</f>
        <v>44256</v>
      </c>
      <c r="B4" s="8">
        <v>154727</v>
      </c>
      <c r="C4" s="17">
        <f>AVERAGE(B3:B4)</f>
        <v>240002.5</v>
      </c>
      <c r="D4"/>
      <c r="E4"/>
      <c r="F4"/>
      <c r="G4"/>
      <c r="H4"/>
      <c r="I4"/>
      <c r="J4" s="14"/>
      <c r="K4" s="14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</row>
    <row r="5" spans="1:357">
      <c r="A5" s="18">
        <f t="shared" si="0"/>
        <v>44287</v>
      </c>
      <c r="B5" s="8">
        <v>249892</v>
      </c>
      <c r="C5" s="17">
        <f>AVERAGE(B4:B5)</f>
        <v>202309.5</v>
      </c>
      <c r="D5"/>
      <c r="E5"/>
      <c r="F5"/>
      <c r="G5"/>
      <c r="H5"/>
      <c r="I5"/>
      <c r="J5" s="14"/>
      <c r="K5" s="14"/>
      <c r="L5" s="13" t="s">
        <v>13</v>
      </c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</row>
    <row r="6" spans="1:357">
      <c r="A6" s="18">
        <f t="shared" si="0"/>
        <v>44317</v>
      </c>
      <c r="B6" s="8">
        <v>223044</v>
      </c>
      <c r="C6" s="17">
        <f>AVERAGE(B5:B6)</f>
        <v>236468</v>
      </c>
      <c r="D6"/>
      <c r="E6"/>
      <c r="F6"/>
      <c r="G6"/>
      <c r="H6"/>
      <c r="I6"/>
      <c r="J6" s="14"/>
      <c r="K6" s="14"/>
      <c r="L6" s="13" t="s">
        <v>14</v>
      </c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</row>
    <row r="7" spans="1:357">
      <c r="A7" s="18">
        <f t="shared" si="0"/>
        <v>44348</v>
      </c>
      <c r="B7" s="8">
        <v>274532</v>
      </c>
      <c r="C7" s="17">
        <f>AVERAGE(B6:B7)</f>
        <v>248788</v>
      </c>
      <c r="D7"/>
      <c r="E7"/>
      <c r="F7"/>
      <c r="G7"/>
      <c r="H7"/>
      <c r="I7"/>
      <c r="J7" s="14"/>
      <c r="K7" s="14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</row>
    <row r="8" spans="1:357">
      <c r="A8" s="18">
        <f t="shared" si="0"/>
        <v>44378</v>
      </c>
      <c r="B8" s="8">
        <v>330679</v>
      </c>
      <c r="C8" s="17">
        <f>AVERAGE(B7:B8)</f>
        <v>302605.5</v>
      </c>
      <c r="D8"/>
      <c r="E8"/>
      <c r="F8"/>
      <c r="G8"/>
      <c r="H8"/>
      <c r="I8"/>
      <c r="J8" s="14"/>
      <c r="K8" s="14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</row>
    <row r="9" spans="1:357">
      <c r="A9" s="18">
        <f t="shared" si="0"/>
        <v>44409</v>
      </c>
      <c r="B9" s="8">
        <v>194513</v>
      </c>
      <c r="C9" s="17">
        <f>AVERAGE(B8:B9)</f>
        <v>262596</v>
      </c>
      <c r="D9"/>
      <c r="E9"/>
      <c r="F9"/>
      <c r="G9"/>
      <c r="H9"/>
      <c r="I9"/>
      <c r="J9" s="14"/>
      <c r="K9" s="14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</row>
    <row r="10" spans="1:357">
      <c r="A10" s="18">
        <f t="shared" si="0"/>
        <v>44440</v>
      </c>
      <c r="B10" s="8">
        <v>222240</v>
      </c>
      <c r="C10" s="17">
        <f>AVERAGE(B9:B10)</f>
        <v>208376.5</v>
      </c>
      <c r="D10"/>
      <c r="E10"/>
      <c r="F10"/>
      <c r="G10"/>
      <c r="H10"/>
      <c r="I10"/>
      <c r="J10" s="14"/>
      <c r="K10" s="14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</row>
    <row r="11" spans="1:357">
      <c r="A11" s="18">
        <f t="shared" si="0"/>
        <v>44470</v>
      </c>
      <c r="B11" s="8">
        <v>347221</v>
      </c>
      <c r="C11" s="17">
        <f>AVERAGE(B10:B11)</f>
        <v>284730.5</v>
      </c>
      <c r="D11"/>
      <c r="E11"/>
      <c r="F11"/>
      <c r="G11"/>
      <c r="H11"/>
      <c r="I11"/>
      <c r="J11" s="14"/>
      <c r="K11" s="14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</row>
    <row r="12" spans="1:357">
      <c r="A12" s="18">
        <f t="shared" si="0"/>
        <v>44501</v>
      </c>
      <c r="B12" s="8">
        <v>125173</v>
      </c>
      <c r="C12" s="17">
        <f>AVERAGE(B11:B12)</f>
        <v>236197</v>
      </c>
      <c r="D12"/>
      <c r="E12"/>
      <c r="F12"/>
      <c r="G12"/>
      <c r="H12"/>
      <c r="I12"/>
      <c r="J12" s="14"/>
      <c r="K12" s="14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</row>
    <row r="13" spans="1:357">
      <c r="A13" s="18">
        <f t="shared" si="0"/>
        <v>44531</v>
      </c>
      <c r="B13" s="8">
        <v>205216</v>
      </c>
      <c r="C13" s="17">
        <f>AVERAGE(B12:B13)</f>
        <v>165194.5</v>
      </c>
      <c r="D13"/>
      <c r="E13"/>
      <c r="F13"/>
      <c r="G13"/>
      <c r="H13"/>
      <c r="I13"/>
      <c r="J13" s="14"/>
      <c r="K13" s="14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</row>
    <row r="14" spans="1:357">
      <c r="A14" s="18">
        <f t="shared" si="0"/>
        <v>44562</v>
      </c>
      <c r="B14" s="8">
        <v>188972</v>
      </c>
      <c r="C14" s="17">
        <f>AVERAGE(B13:B14)</f>
        <v>197094</v>
      </c>
      <c r="D14"/>
      <c r="E14"/>
      <c r="F14"/>
      <c r="G14"/>
      <c r="H14"/>
      <c r="I14"/>
      <c r="J14" s="14"/>
      <c r="K14" s="14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</row>
    <row r="15" spans="1:357">
      <c r="A15" s="18">
        <f t="shared" si="0"/>
        <v>44593</v>
      </c>
      <c r="B15" s="8">
        <v>155701</v>
      </c>
      <c r="C15" s="17">
        <f>AVERAGE(B14:B15)</f>
        <v>172336.5</v>
      </c>
      <c r="D15"/>
      <c r="E15"/>
      <c r="F15"/>
      <c r="G15"/>
      <c r="H15"/>
      <c r="I15"/>
      <c r="J15" s="14"/>
      <c r="K15" s="14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</row>
    <row r="16" spans="1:357">
      <c r="A16" s="18">
        <f t="shared" si="0"/>
        <v>44621</v>
      </c>
      <c r="B16" s="8">
        <v>187287</v>
      </c>
      <c r="C16" s="17">
        <f>AVERAGE(B15:B16)</f>
        <v>171494</v>
      </c>
      <c r="D16"/>
      <c r="E16"/>
      <c r="F16"/>
      <c r="G16"/>
      <c r="H16"/>
      <c r="I16"/>
      <c r="J16" s="14"/>
      <c r="K16" s="14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</row>
    <row r="17" spans="1:357">
      <c r="A17" s="18">
        <f t="shared" si="0"/>
        <v>44652</v>
      </c>
      <c r="B17" s="8">
        <v>274699</v>
      </c>
      <c r="C17" s="17">
        <f>AVERAGE(B16:B17)</f>
        <v>230993</v>
      </c>
      <c r="D17"/>
      <c r="E17"/>
      <c r="F17"/>
      <c r="G17"/>
      <c r="H17"/>
      <c r="I17"/>
      <c r="J17" s="14"/>
      <c r="K17" s="14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</row>
    <row r="18" spans="1:357">
      <c r="A18" s="18">
        <f t="shared" si="0"/>
        <v>44682</v>
      </c>
      <c r="B18" s="8">
        <v>165321</v>
      </c>
      <c r="C18" s="17">
        <f>AVERAGE(B17:B18)</f>
        <v>220010</v>
      </c>
      <c r="D18"/>
      <c r="E18"/>
      <c r="F18"/>
      <c r="G18"/>
      <c r="H18"/>
      <c r="I18"/>
      <c r="J18" s="14"/>
      <c r="K18" s="14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</row>
    <row r="19" spans="1:357">
      <c r="A19" s="18">
        <f t="shared" si="0"/>
        <v>44713</v>
      </c>
      <c r="B19" s="8">
        <v>251438</v>
      </c>
      <c r="C19" s="17">
        <f>AVERAGE(B18:B19)</f>
        <v>208379.5</v>
      </c>
      <c r="D19"/>
      <c r="E19"/>
      <c r="F19"/>
      <c r="G19"/>
      <c r="H19"/>
      <c r="I19"/>
      <c r="J19" s="14"/>
      <c r="K19" s="14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</row>
    <row r="20" spans="1:357">
      <c r="A20" s="18">
        <f t="shared" si="0"/>
        <v>44743</v>
      </c>
      <c r="B20" s="8">
        <v>105984</v>
      </c>
      <c r="C20" s="17">
        <f>AVERAGE(B19:B20)</f>
        <v>178711</v>
      </c>
      <c r="D20"/>
      <c r="E20"/>
      <c r="F20"/>
      <c r="G20"/>
      <c r="H20"/>
      <c r="I20"/>
      <c r="J20" s="14"/>
      <c r="K20" s="14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</row>
    <row r="21" spans="1:357">
      <c r="A21" s="18">
        <f t="shared" si="0"/>
        <v>44774</v>
      </c>
      <c r="B21" s="8">
        <v>304109</v>
      </c>
      <c r="C21" s="17">
        <f>AVERAGE(B20:B21)</f>
        <v>205046.5</v>
      </c>
      <c r="D21"/>
      <c r="E21"/>
      <c r="F21"/>
      <c r="G21"/>
      <c r="H21"/>
      <c r="I21"/>
      <c r="J21" s="14"/>
      <c r="K21" s="14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</row>
    <row r="22" spans="1:357">
      <c r="A22" s="18">
        <f t="shared" si="0"/>
        <v>44805</v>
      </c>
      <c r="B22" s="8">
        <v>239234</v>
      </c>
      <c r="C22" s="17">
        <f>AVERAGE(B21:B22)</f>
        <v>271671.5</v>
      </c>
      <c r="D22"/>
      <c r="E22"/>
      <c r="F22"/>
      <c r="G22"/>
      <c r="H22"/>
      <c r="I22"/>
      <c r="J22" s="14"/>
      <c r="K22" s="14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</row>
    <row r="23" spans="1:357">
      <c r="A23" s="18">
        <f t="shared" si="0"/>
        <v>44835</v>
      </c>
      <c r="B23" s="8">
        <v>226175</v>
      </c>
      <c r="C23" s="17">
        <f>AVERAGE(B22:B23)</f>
        <v>232704.5</v>
      </c>
      <c r="D23"/>
      <c r="E23"/>
      <c r="F23"/>
      <c r="G23"/>
      <c r="H23"/>
      <c r="I23"/>
      <c r="J23" s="14"/>
      <c r="K23" s="14"/>
    </row>
    <row r="24" spans="1:357">
      <c r="A24" s="18">
        <f t="shared" si="0"/>
        <v>44866</v>
      </c>
      <c r="B24" s="8">
        <v>221025</v>
      </c>
      <c r="C24" s="17">
        <f>AVERAGE(B23:B24)</f>
        <v>223600</v>
      </c>
      <c r="D24"/>
      <c r="E24"/>
      <c r="F24"/>
      <c r="G24"/>
      <c r="H24"/>
      <c r="I24"/>
      <c r="J24" s="14"/>
      <c r="K24" s="14"/>
    </row>
    <row r="25" spans="1:357">
      <c r="A25" s="18">
        <f t="shared" si="0"/>
        <v>44896</v>
      </c>
      <c r="B25" s="8">
        <v>329220</v>
      </c>
      <c r="C25" s="17">
        <f>AVERAGE(B24:B25)</f>
        <v>275122.5</v>
      </c>
      <c r="D25"/>
      <c r="E25"/>
      <c r="F25"/>
      <c r="G25"/>
      <c r="H25"/>
      <c r="I25"/>
      <c r="J25" s="14"/>
      <c r="K25" s="14"/>
    </row>
  </sheetData>
  <autoFilter ref="A1:B25" xr:uid="{555F71D8-534F-4AC6-9035-386E99B37788}"/>
  <conditionalFormatting sqref="A2:A25">
    <cfRule type="expression" dxfId="1" priority="1">
      <formula>AND(OR($A2=#REF!,$A2=#REF!))</formula>
    </cfRule>
  </conditionalFormatting>
  <conditionalFormatting sqref="A2:B25">
    <cfRule type="expression" dxfId="0" priority="3">
      <formula>AND($A2&gt;=#REF!, $A2&lt;=#REF!, COLUMN(A2)=MATCH(#REF!,$A$1:$B$1,0))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Challence#11Cover</vt:lpstr>
      <vt:lpstr>Challenge#11Data</vt:lpstr>
      <vt:lpstr>Challenge#11Data (using trendl)</vt:lpstr>
      <vt:lpstr>Challenge#11Data (DataAnalysis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Claudia Roxo</cp:lastModifiedBy>
  <cp:lastPrinted>2023-05-01T21:36:25Z</cp:lastPrinted>
  <dcterms:created xsi:type="dcterms:W3CDTF">2015-06-05T18:17:20Z</dcterms:created>
  <dcterms:modified xsi:type="dcterms:W3CDTF">2023-05-01T21:43:58Z</dcterms:modified>
</cp:coreProperties>
</file>