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\Desktop\Aldek\Mechanik\01 Reporting\04 Testing\"/>
    </mc:Choice>
  </mc:AlternateContent>
  <xr:revisionPtr revIDLastSave="0" documentId="13_ncr:1_{0C6C8A77-3215-4CD1-949D-D962F3DD6AEA}" xr6:coauthVersionLast="46" xr6:coauthVersionMax="46" xr10:uidLastSave="{00000000-0000-0000-0000-000000000000}"/>
  <bookViews>
    <workbookView xWindow="-80" yWindow="-80" windowWidth="19360" windowHeight="10360" xr2:uid="{6A299307-E8E2-40C4-A313-E979BC2A314D}"/>
  </bookViews>
  <sheets>
    <sheet name="Input" sheetId="2" r:id="rId1"/>
    <sheet name="Outpu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E14" i="3"/>
  <c r="D14" i="3"/>
  <c r="E4" i="3"/>
  <c r="E5" i="3"/>
  <c r="E6" i="3"/>
  <c r="E7" i="3"/>
  <c r="E8" i="3"/>
  <c r="E9" i="3"/>
  <c r="E10" i="3"/>
  <c r="E11" i="3"/>
  <c r="E12" i="3"/>
  <c r="E13" i="3"/>
  <c r="E3" i="3"/>
  <c r="D13" i="3"/>
  <c r="D12" i="3"/>
  <c r="D11" i="3"/>
  <c r="D10" i="3"/>
  <c r="D9" i="3"/>
  <c r="D8" i="3"/>
  <c r="D7" i="3"/>
  <c r="D6" i="3"/>
  <c r="D5" i="3"/>
  <c r="D4" i="3"/>
  <c r="D3" i="3"/>
  <c r="C3" i="3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F3" i="3" l="1"/>
  <c r="C4" i="3" s="1"/>
  <c r="F4" i="3" s="1"/>
  <c r="C5" i="3" s="1"/>
  <c r="F5" i="3" s="1"/>
  <c r="C6" i="3" s="1"/>
  <c r="F6" i="3" s="1"/>
  <c r="C7" i="3" s="1"/>
  <c r="F7" i="3" s="1"/>
  <c r="C8" i="3" s="1"/>
  <c r="F8" i="3" s="1"/>
  <c r="C9" i="3" s="1"/>
  <c r="F9" i="3" s="1"/>
  <c r="C10" i="3" s="1"/>
  <c r="F10" i="3" s="1"/>
  <c r="C11" i="3" s="1"/>
  <c r="F11" i="3" s="1"/>
  <c r="C12" i="3" s="1"/>
  <c r="F12" i="3" s="1"/>
  <c r="C13" i="3" s="1"/>
  <c r="F13" i="3" s="1"/>
  <c r="C14" i="3" s="1"/>
  <c r="F14" i="3" s="1"/>
  <c r="C15" i="3" s="1"/>
  <c r="F15" i="3" s="1"/>
  <c r="C16" i="3" s="1"/>
  <c r="F16" i="3" s="1"/>
  <c r="C17" i="3" s="1"/>
  <c r="F17" i="3" s="1"/>
  <c r="C18" i="3" s="1"/>
  <c r="F18" i="3" s="1"/>
  <c r="C19" i="3" s="1"/>
  <c r="F19" i="3" s="1"/>
  <c r="C20" i="3" s="1"/>
  <c r="F20" i="3" s="1"/>
  <c r="C21" i="3" s="1"/>
  <c r="F21" i="3" s="1"/>
  <c r="C22" i="3" s="1"/>
  <c r="F22" i="3" s="1"/>
  <c r="C23" i="3" s="1"/>
  <c r="F23" i="3" s="1"/>
  <c r="C24" i="3" s="1"/>
  <c r="F24" i="3" s="1"/>
  <c r="C25" i="3" s="1"/>
  <c r="F25" i="3" s="1"/>
  <c r="C26" i="3" s="1"/>
  <c r="F26" i="3" s="1"/>
  <c r="C27" i="3" s="1"/>
  <c r="F27" i="3" s="1"/>
  <c r="C28" i="3" s="1"/>
  <c r="F28" i="3" s="1"/>
  <c r="C29" i="3" s="1"/>
  <c r="F29" i="3" s="1"/>
  <c r="C30" i="3" s="1"/>
  <c r="F30" i="3" s="1"/>
  <c r="C31" i="3" s="1"/>
  <c r="F31" i="3" s="1"/>
  <c r="C32" i="3" s="1"/>
  <c r="F32" i="3" s="1"/>
  <c r="C33" i="3" s="1"/>
  <c r="F33" i="3" s="1"/>
  <c r="C34" i="3" s="1"/>
  <c r="F34" i="3" s="1"/>
</calcChain>
</file>

<file path=xl/sharedStrings.xml><?xml version="1.0" encoding="utf-8"?>
<sst xmlns="http://schemas.openxmlformats.org/spreadsheetml/2006/main" count="98" uniqueCount="17">
  <si>
    <t>Date</t>
  </si>
  <si>
    <t>Transaction Details</t>
  </si>
  <si>
    <t>Value</t>
  </si>
  <si>
    <t>CashClosing Balance</t>
  </si>
  <si>
    <t>Purchase 5</t>
  </si>
  <si>
    <t>Purchase 7</t>
  </si>
  <si>
    <t>Fact Table - Actuals from Bank</t>
  </si>
  <si>
    <t>Cash Closing balance after transaction</t>
  </si>
  <si>
    <t>Fact Table - Budget</t>
  </si>
  <si>
    <t xml:space="preserve">Supporting </t>
  </si>
  <si>
    <t>DateTable</t>
  </si>
  <si>
    <t>Opening balance</t>
  </si>
  <si>
    <t>InFlows</t>
  </si>
  <si>
    <t>OutFlows</t>
  </si>
  <si>
    <t>Closing balance</t>
  </si>
  <si>
    <t>Purchase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</si>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</sst>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15" fontId="0" fillId="0" borderId="0" xfId="0" applyNumberFormat="1"/>
    <xf numFmtId="164" fontId="0" fillId="3" borderId="1" xfId="0" applyNumberFormat="1" applyFont="1" applyFill="1" applyBorder="1"/>
    <xf numFmtId="164" fontId="0" fillId="0" borderId="1" xfId="0" applyNumberFormat="1" applyFont="1" applyBorder="1"/>
    <xf numFmtId="14" fontId="0" fillId="0" borderId="0" xfId="0" applyNumberFormat="1"/>
    <xf numFmtId="0" fontId="0" fillId="4" borderId="0" xfId="0" applyFill="1" applyAlignment="1">
      <alignment horizontal="center"/>
    </xf>
    <xf numFmtId="164" fontId="0" fillId="3" borderId="2" xfId="0" applyNumberFormat="1" applyFont="1" applyFill="1" applyBorder="1"/>
    <xf numFmtId="0" fontId="0" fillId="0" borderId="0" xfId="0" applyAlignment="1">
      <alignment wrapText="1"/>
    </xf>
    <xf numFmtId="0" fontId="1" fillId="2" borderId="3" xfId="0" applyFont="1" applyFill="1" applyBorder="1"/>
    <xf numFmtId="0" fontId="0" fillId="4" borderId="0" xfId="0" applyFill="1" applyAlignment="1"/>
    <xf numFmtId="15" fontId="0" fillId="5" borderId="0" xfId="0" applyNumberFormat="1" applyFill="1"/>
    <xf numFmtId="0" fontId="0" fillId="5" borderId="0" xfId="0" applyFill="1"/>
    <xf numFmtId="15" fontId="0" fillId="6" borderId="0" xfId="0" applyNumberFormat="1" applyFill="1"/>
    <xf numFmtId="0" fontId="0" fillId="6" borderId="0" xfId="0" applyFill="1"/>
    <xf numFmtId="0" fontId="2" fillId="6" borderId="0" xfId="0" applyFont="1" applyFill="1"/>
    <xf numFmtId="164" fontId="0" fillId="0" borderId="2" xfId="0" applyNumberFormat="1" applyFont="1" applyBorder="1"/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20" formatCode="dd\-mmm\-yy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d/mm/yyyy;@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d/mm/yyyy;@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Output!$F$2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Output!$B$3:$B$34</c:f>
              <c:numCache>
                <c:formatCode>d\-mmm\-yy</c:formatCode>
                <c:ptCount val="32"/>
                <c:pt idx="0">
                  <c:v>44196</c:v>
                </c:pt>
                <c:pt idx="1">
                  <c:v>44197</c:v>
                </c:pt>
                <c:pt idx="2">
                  <c:v>44198</c:v>
                </c:pt>
                <c:pt idx="3">
                  <c:v>44199</c:v>
                </c:pt>
                <c:pt idx="4">
                  <c:v>44200</c:v>
                </c:pt>
                <c:pt idx="5">
                  <c:v>44201</c:v>
                </c:pt>
                <c:pt idx="6">
                  <c:v>44202</c:v>
                </c:pt>
                <c:pt idx="7">
                  <c:v>44203</c:v>
                </c:pt>
                <c:pt idx="8">
                  <c:v>44204</c:v>
                </c:pt>
                <c:pt idx="9">
                  <c:v>44205</c:v>
                </c:pt>
                <c:pt idx="10">
                  <c:v>44206</c:v>
                </c:pt>
                <c:pt idx="11">
                  <c:v>44207</c:v>
                </c:pt>
                <c:pt idx="12">
                  <c:v>44208</c:v>
                </c:pt>
                <c:pt idx="13">
                  <c:v>44209</c:v>
                </c:pt>
                <c:pt idx="14">
                  <c:v>44210</c:v>
                </c:pt>
                <c:pt idx="15">
                  <c:v>44211</c:v>
                </c:pt>
                <c:pt idx="16">
                  <c:v>44212</c:v>
                </c:pt>
                <c:pt idx="17">
                  <c:v>44213</c:v>
                </c:pt>
                <c:pt idx="18">
                  <c:v>44214</c:v>
                </c:pt>
                <c:pt idx="19">
                  <c:v>44215</c:v>
                </c:pt>
                <c:pt idx="20">
                  <c:v>44216</c:v>
                </c:pt>
                <c:pt idx="21">
                  <c:v>44217</c:v>
                </c:pt>
                <c:pt idx="22">
                  <c:v>44218</c:v>
                </c:pt>
                <c:pt idx="23">
                  <c:v>44219</c:v>
                </c:pt>
                <c:pt idx="24">
                  <c:v>44220</c:v>
                </c:pt>
                <c:pt idx="25">
                  <c:v>44221</c:v>
                </c:pt>
                <c:pt idx="26">
                  <c:v>44222</c:v>
                </c:pt>
                <c:pt idx="27">
                  <c:v>44223</c:v>
                </c:pt>
                <c:pt idx="28">
                  <c:v>44224</c:v>
                </c:pt>
                <c:pt idx="29">
                  <c:v>44225</c:v>
                </c:pt>
                <c:pt idx="30">
                  <c:v>44226</c:v>
                </c:pt>
                <c:pt idx="31">
                  <c:v>44227</c:v>
                </c:pt>
              </c:numCache>
            </c:numRef>
          </c:cat>
          <c:val>
            <c:numRef>
              <c:f>Output!$F$3:$F$34</c:f>
              <c:numCache>
                <c:formatCode>General</c:formatCode>
                <c:ptCount val="32"/>
                <c:pt idx="0">
                  <c:v>1000</c:v>
                </c:pt>
                <c:pt idx="1">
                  <c:v>966</c:v>
                </c:pt>
                <c:pt idx="2">
                  <c:v>966</c:v>
                </c:pt>
                <c:pt idx="3">
                  <c:v>1009</c:v>
                </c:pt>
                <c:pt idx="4">
                  <c:v>998</c:v>
                </c:pt>
                <c:pt idx="5">
                  <c:v>970</c:v>
                </c:pt>
                <c:pt idx="6">
                  <c:v>1014</c:v>
                </c:pt>
                <c:pt idx="7">
                  <c:v>935</c:v>
                </c:pt>
                <c:pt idx="8">
                  <c:v>995</c:v>
                </c:pt>
                <c:pt idx="9">
                  <c:v>948</c:v>
                </c:pt>
                <c:pt idx="10">
                  <c:v>923</c:v>
                </c:pt>
                <c:pt idx="11">
                  <c:v>928</c:v>
                </c:pt>
                <c:pt idx="12">
                  <c:v>933</c:v>
                </c:pt>
                <c:pt idx="13">
                  <c:v>938</c:v>
                </c:pt>
                <c:pt idx="14">
                  <c:v>943</c:v>
                </c:pt>
                <c:pt idx="15">
                  <c:v>948</c:v>
                </c:pt>
                <c:pt idx="16">
                  <c:v>953</c:v>
                </c:pt>
                <c:pt idx="17">
                  <c:v>958</c:v>
                </c:pt>
                <c:pt idx="18">
                  <c:v>963</c:v>
                </c:pt>
                <c:pt idx="19">
                  <c:v>968</c:v>
                </c:pt>
                <c:pt idx="20">
                  <c:v>973</c:v>
                </c:pt>
                <c:pt idx="21">
                  <c:v>980</c:v>
                </c:pt>
                <c:pt idx="22">
                  <c:v>989</c:v>
                </c:pt>
                <c:pt idx="23">
                  <c:v>1000</c:v>
                </c:pt>
                <c:pt idx="24">
                  <c:v>1013</c:v>
                </c:pt>
                <c:pt idx="25">
                  <c:v>1028</c:v>
                </c:pt>
                <c:pt idx="26">
                  <c:v>1045</c:v>
                </c:pt>
                <c:pt idx="27">
                  <c:v>1064</c:v>
                </c:pt>
                <c:pt idx="28">
                  <c:v>1085</c:v>
                </c:pt>
                <c:pt idx="29">
                  <c:v>1108</c:v>
                </c:pt>
                <c:pt idx="30">
                  <c:v>1133</c:v>
                </c:pt>
                <c:pt idx="31">
                  <c:v>1160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2D-4BD7-9E6E-29F667CD5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93728"/>
        <c:axId val="371693312"/>
      </c:lineChart>
      <c:dateAx>
        <c:axId val="37169372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93312"/>
        <c:crosses val="autoZero"/>
        <c:auto val="1"/>
        <c:lblOffset val="100"/>
        <c:baseTimeUnit val="days"/>
      </c:dateAx>
      <c:valAx>
        <c:axId val="3716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10</xdr:row>
      <xdr:rowOff>104774</xdr:rowOff>
    </xdr:from>
    <xdr:to>
      <xdr:col>17</xdr:col>
      <xdr:colOff>352424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82613D-F685-4211-AD07-2BC602CBB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96E6FE-254B-4244-8397-ACC16C872828}" name="Actuals_from_bank" displayName="Actuals_from_bank" ref="B4:D23" totalsRowShown="0">
  <autoFilter ref="B4:D23" xr:uid="{C4EC95FD-6D84-43B3-B74D-69540D8BBAFB}"/>
  <tableColumns count="3">
    <tableColumn id="1" xr3:uid="{F7798E7E-5623-4CCB-843B-94B312D27D23}" name="Date" dataDxfId="5"/>
    <tableColumn id="2" xr3:uid="{857E599A-7C76-44E0-988A-43F6B53C972C}" name="Transaction Details"/>
    <tableColumn id="3" xr3:uid="{0310B796-A0D0-415C-828B-1FB161875BDC}" name="Val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57F03F-E7AE-4C93-A6A3-A4CD52509D9F}" name="Budget" displayName="Budget" ref="L4:N67" totalsRowShown="0">
  <autoFilter ref="L4:N67" xr:uid="{E4DE2964-1EBE-4D40-84D7-B3B35E8DD95B}"/>
  <tableColumns count="3">
    <tableColumn id="1" xr3:uid="{A15665F5-A561-4AE4-B3A8-3322E49C59AF}" name="Date" dataDxfId="4"/>
    <tableColumn id="2" xr3:uid="{FABD8480-8CC8-40B1-9B14-EFF9A1626EAE}" name="Transaction Details"/>
    <tableColumn id="3" xr3:uid="{9ACB2E7E-D2C7-44D9-A618-5C9B811CFB21}" name="Val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ACEE79-8BD7-4BD5-BE48-553DB6AD166E}" name="DateTable" displayName="DateTable" ref="R4:R36" totalsRowShown="0" headerRowDxfId="0" headerRowBorderDxfId="2" tableBorderDxfId="3">
  <autoFilter ref="R4:R36" xr:uid="{7F938621-9A9F-42AF-9F9E-8412CE42A00E}"/>
  <tableColumns count="1">
    <tableColumn id="1" xr3:uid="{C18A1BAB-624E-4765-886D-F856385F13F9}" name="Dat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5E8B-338A-494F-9294-14F1597E40CA}">
  <dimension ref="B2:R67"/>
  <sheetViews>
    <sheetView tabSelected="1" topLeftCell="A8" workbookViewId="0">
      <selection activeCell="G24" sqref="G24"/>
    </sheetView>
  </sheetViews>
  <sheetFormatPr defaultRowHeight="15" outlineLevelCol="1" x14ac:dyDescent="0.25"/>
  <cols>
    <col min="2" max="2" width="10.7109375" bestFit="1" customWidth="1"/>
    <col min="3" max="3" width="19.85546875" customWidth="1"/>
    <col min="5" max="5" width="2.28515625" customWidth="1"/>
    <col min="6" max="6" width="5.140625" bestFit="1" customWidth="1" outlineLevel="1"/>
    <col min="7" max="7" width="15.85546875" customWidth="1"/>
    <col min="12" max="12" width="10.7109375" bestFit="1" customWidth="1"/>
    <col min="13" max="13" width="20.28515625" bestFit="1" customWidth="1"/>
    <col min="18" max="18" width="9.7109375" bestFit="1" customWidth="1"/>
  </cols>
  <sheetData>
    <row r="2" spans="2:18" x14ac:dyDescent="0.25">
      <c r="B2" s="5" t="s">
        <v>6</v>
      </c>
      <c r="C2" s="5"/>
      <c r="D2" s="5"/>
      <c r="G2" t="s">
        <v>9</v>
      </c>
      <c r="L2" s="5" t="s">
        <v>8</v>
      </c>
      <c r="M2" s="5"/>
      <c r="N2" s="5"/>
      <c r="R2" s="9" t="s">
        <v>10</v>
      </c>
    </row>
    <row r="4" spans="2:18" ht="45" x14ac:dyDescent="0.25">
      <c r="B4" t="s">
        <v>0</v>
      </c>
      <c r="C4" t="s">
        <v>1</v>
      </c>
      <c r="D4" t="s">
        <v>2</v>
      </c>
      <c r="G4" s="7" t="s">
        <v>7</v>
      </c>
      <c r="L4" t="s">
        <v>0</v>
      </c>
      <c r="M4" t="s">
        <v>1</v>
      </c>
      <c r="N4" t="s">
        <v>2</v>
      </c>
      <c r="R4" s="8" t="s">
        <v>0</v>
      </c>
    </row>
    <row r="5" spans="2:18" x14ac:dyDescent="0.25">
      <c r="B5" s="4">
        <v>44196</v>
      </c>
      <c r="C5" t="s">
        <v>3</v>
      </c>
      <c r="D5">
        <v>1000</v>
      </c>
      <c r="F5">
        <v>1000</v>
      </c>
      <c r="G5">
        <f>F5</f>
        <v>1000</v>
      </c>
      <c r="L5" s="4">
        <v>44196</v>
      </c>
      <c r="M5" t="s">
        <v>3</v>
      </c>
      <c r="N5">
        <v>1000</v>
      </c>
      <c r="R5" s="1">
        <v>44196</v>
      </c>
    </row>
    <row r="6" spans="2:18" x14ac:dyDescent="0.25">
      <c r="B6" s="2">
        <v>44197</v>
      </c>
      <c r="C6" t="s">
        <v>15</v>
      </c>
      <c r="D6">
        <v>-34</v>
      </c>
      <c r="F6">
        <v>-34</v>
      </c>
      <c r="G6">
        <f>+F6+G5</f>
        <v>966</v>
      </c>
      <c r="L6" s="2">
        <v>44197</v>
      </c>
      <c r="M6" t="s">
        <v>15</v>
      </c>
      <c r="N6">
        <v>-20</v>
      </c>
      <c r="R6" s="1">
        <v>44197</v>
      </c>
    </row>
    <row r="7" spans="2:18" x14ac:dyDescent="0.25">
      <c r="B7" s="2">
        <v>44199</v>
      </c>
      <c r="C7" t="s">
        <v>15</v>
      </c>
      <c r="D7">
        <v>-22</v>
      </c>
      <c r="F7">
        <v>-22</v>
      </c>
      <c r="G7">
        <f t="shared" ref="G7:G25" si="0">+F7+G6</f>
        <v>944</v>
      </c>
      <c r="L7" s="2">
        <v>44198</v>
      </c>
      <c r="M7" t="s">
        <v>15</v>
      </c>
      <c r="N7">
        <v>-20</v>
      </c>
      <c r="R7" s="1">
        <v>44198</v>
      </c>
    </row>
    <row r="8" spans="2:18" x14ac:dyDescent="0.25">
      <c r="B8" s="2">
        <v>44199</v>
      </c>
      <c r="C8" t="s">
        <v>16</v>
      </c>
      <c r="D8">
        <v>65</v>
      </c>
      <c r="F8">
        <v>65</v>
      </c>
      <c r="G8">
        <f t="shared" si="0"/>
        <v>1009</v>
      </c>
      <c r="L8" s="2">
        <v>44199</v>
      </c>
      <c r="M8" t="s">
        <v>15</v>
      </c>
      <c r="N8">
        <v>-20</v>
      </c>
      <c r="R8" s="1">
        <v>44199</v>
      </c>
    </row>
    <row r="9" spans="2:18" x14ac:dyDescent="0.25">
      <c r="B9" s="3">
        <v>44200</v>
      </c>
      <c r="C9" t="s">
        <v>15</v>
      </c>
      <c r="D9">
        <v>-40</v>
      </c>
      <c r="F9">
        <v>-40</v>
      </c>
      <c r="G9">
        <f t="shared" si="0"/>
        <v>969</v>
      </c>
      <c r="L9" s="2">
        <v>44200</v>
      </c>
      <c r="M9" t="s">
        <v>15</v>
      </c>
      <c r="N9">
        <v>-20</v>
      </c>
      <c r="R9" s="1">
        <v>44200</v>
      </c>
    </row>
    <row r="10" spans="2:18" x14ac:dyDescent="0.25">
      <c r="B10" s="3">
        <v>44200</v>
      </c>
      <c r="C10" t="s">
        <v>16</v>
      </c>
      <c r="D10">
        <v>29</v>
      </c>
      <c r="F10">
        <v>29</v>
      </c>
      <c r="G10">
        <f t="shared" si="0"/>
        <v>998</v>
      </c>
      <c r="L10" s="2">
        <v>44201</v>
      </c>
      <c r="M10" t="s">
        <v>4</v>
      </c>
      <c r="N10">
        <v>-20</v>
      </c>
      <c r="R10" s="1">
        <v>44201</v>
      </c>
    </row>
    <row r="11" spans="2:18" x14ac:dyDescent="0.25">
      <c r="B11" s="2">
        <v>44201</v>
      </c>
      <c r="C11" t="s">
        <v>15</v>
      </c>
      <c r="D11">
        <v>-12</v>
      </c>
      <c r="F11">
        <v>-12</v>
      </c>
      <c r="G11">
        <f t="shared" si="0"/>
        <v>986</v>
      </c>
      <c r="L11" s="2">
        <v>44202</v>
      </c>
      <c r="M11" t="s">
        <v>15</v>
      </c>
      <c r="N11">
        <v>-20</v>
      </c>
      <c r="R11" s="1">
        <v>44202</v>
      </c>
    </row>
    <row r="12" spans="2:18" x14ac:dyDescent="0.25">
      <c r="B12" s="2">
        <v>44201</v>
      </c>
      <c r="C12" t="s">
        <v>15</v>
      </c>
      <c r="D12">
        <v>-16</v>
      </c>
      <c r="F12">
        <v>-16</v>
      </c>
      <c r="G12">
        <f t="shared" si="0"/>
        <v>970</v>
      </c>
      <c r="L12" s="2">
        <v>44203</v>
      </c>
      <c r="M12" t="s">
        <v>5</v>
      </c>
      <c r="N12">
        <v>-20</v>
      </c>
      <c r="R12" s="1">
        <v>44203</v>
      </c>
    </row>
    <row r="13" spans="2:18" x14ac:dyDescent="0.25">
      <c r="B13" s="3">
        <v>44202</v>
      </c>
      <c r="C13" t="s">
        <v>16</v>
      </c>
      <c r="D13">
        <v>80</v>
      </c>
      <c r="F13">
        <v>80</v>
      </c>
      <c r="G13">
        <f t="shared" si="0"/>
        <v>1050</v>
      </c>
      <c r="L13" s="2">
        <v>44204</v>
      </c>
      <c r="M13" t="s">
        <v>15</v>
      </c>
      <c r="N13">
        <v>-20</v>
      </c>
      <c r="R13" s="1">
        <v>44204</v>
      </c>
    </row>
    <row r="14" spans="2:18" x14ac:dyDescent="0.25">
      <c r="B14" s="3">
        <v>44202</v>
      </c>
      <c r="C14" t="s">
        <v>15</v>
      </c>
      <c r="D14">
        <v>-36</v>
      </c>
      <c r="F14">
        <v>-36</v>
      </c>
      <c r="G14">
        <f t="shared" si="0"/>
        <v>1014</v>
      </c>
      <c r="L14" s="2">
        <v>44205</v>
      </c>
      <c r="M14" t="s">
        <v>15</v>
      </c>
      <c r="N14">
        <v>-20</v>
      </c>
      <c r="R14" s="1">
        <v>44205</v>
      </c>
    </row>
    <row r="15" spans="2:18" x14ac:dyDescent="0.25">
      <c r="B15" s="2">
        <v>44203</v>
      </c>
      <c r="C15" t="s">
        <v>15</v>
      </c>
      <c r="D15">
        <v>-37</v>
      </c>
      <c r="F15">
        <v>-37</v>
      </c>
      <c r="G15">
        <f t="shared" si="0"/>
        <v>977</v>
      </c>
      <c r="L15" s="2">
        <v>44206</v>
      </c>
      <c r="M15" t="s">
        <v>15</v>
      </c>
      <c r="N15">
        <v>-20</v>
      </c>
      <c r="R15" s="1">
        <v>44206</v>
      </c>
    </row>
    <row r="16" spans="2:18" x14ac:dyDescent="0.25">
      <c r="B16" s="2">
        <v>44203</v>
      </c>
      <c r="C16" t="s">
        <v>15</v>
      </c>
      <c r="D16">
        <v>-42</v>
      </c>
      <c r="F16">
        <v>-42</v>
      </c>
      <c r="G16">
        <f t="shared" si="0"/>
        <v>935</v>
      </c>
      <c r="L16" s="2">
        <v>44207</v>
      </c>
      <c r="M16" t="s">
        <v>15</v>
      </c>
      <c r="N16">
        <v>-20</v>
      </c>
      <c r="R16" s="1">
        <v>44207</v>
      </c>
    </row>
    <row r="17" spans="2:18" x14ac:dyDescent="0.25">
      <c r="B17" s="3">
        <v>44204</v>
      </c>
      <c r="C17" t="s">
        <v>15</v>
      </c>
      <c r="D17">
        <v>-15</v>
      </c>
      <c r="F17">
        <v>-15</v>
      </c>
      <c r="G17">
        <f t="shared" si="0"/>
        <v>920</v>
      </c>
      <c r="L17" s="2">
        <v>44208</v>
      </c>
      <c r="M17" t="s">
        <v>15</v>
      </c>
      <c r="N17">
        <v>-20</v>
      </c>
      <c r="R17" s="1">
        <v>44208</v>
      </c>
    </row>
    <row r="18" spans="2:18" x14ac:dyDescent="0.25">
      <c r="B18" s="3">
        <v>44204</v>
      </c>
      <c r="C18" t="s">
        <v>16</v>
      </c>
      <c r="D18">
        <v>75</v>
      </c>
      <c r="F18">
        <v>75</v>
      </c>
      <c r="G18">
        <f t="shared" si="0"/>
        <v>995</v>
      </c>
      <c r="L18" s="2">
        <v>44209</v>
      </c>
      <c r="M18" t="s">
        <v>15</v>
      </c>
      <c r="N18">
        <v>-20</v>
      </c>
      <c r="R18" s="1">
        <v>44209</v>
      </c>
    </row>
    <row r="19" spans="2:18" x14ac:dyDescent="0.25">
      <c r="B19" s="2">
        <v>44205</v>
      </c>
      <c r="C19" t="s">
        <v>15</v>
      </c>
      <c r="D19">
        <v>-12</v>
      </c>
      <c r="F19">
        <v>-12</v>
      </c>
      <c r="G19">
        <f t="shared" si="0"/>
        <v>983</v>
      </c>
      <c r="L19" s="2">
        <v>44210</v>
      </c>
      <c r="M19" t="s">
        <v>15</v>
      </c>
      <c r="N19">
        <v>-20</v>
      </c>
      <c r="R19" s="1">
        <v>44210</v>
      </c>
    </row>
    <row r="20" spans="2:18" x14ac:dyDescent="0.25">
      <c r="B20" s="2">
        <v>44205</v>
      </c>
      <c r="C20" t="s">
        <v>15</v>
      </c>
      <c r="D20">
        <v>-35</v>
      </c>
      <c r="F20">
        <v>-35</v>
      </c>
      <c r="G20">
        <f t="shared" si="0"/>
        <v>948</v>
      </c>
      <c r="L20" s="2">
        <v>44211</v>
      </c>
      <c r="M20" t="s">
        <v>15</v>
      </c>
      <c r="N20">
        <v>-20</v>
      </c>
      <c r="R20" s="1">
        <v>44211</v>
      </c>
    </row>
    <row r="21" spans="2:18" x14ac:dyDescent="0.25">
      <c r="B21" s="3">
        <v>44206</v>
      </c>
      <c r="C21" t="s">
        <v>16</v>
      </c>
      <c r="D21">
        <v>10</v>
      </c>
      <c r="F21">
        <v>10</v>
      </c>
      <c r="G21">
        <f t="shared" si="0"/>
        <v>958</v>
      </c>
      <c r="L21" s="2">
        <v>44212</v>
      </c>
      <c r="M21" t="s">
        <v>15</v>
      </c>
      <c r="N21">
        <v>-20</v>
      </c>
      <c r="R21" s="1">
        <v>44212</v>
      </c>
    </row>
    <row r="22" spans="2:18" x14ac:dyDescent="0.25">
      <c r="B22" s="3">
        <v>44206</v>
      </c>
      <c r="C22" t="s">
        <v>15</v>
      </c>
      <c r="D22">
        <v>-20</v>
      </c>
      <c r="F22">
        <v>-20</v>
      </c>
      <c r="G22">
        <f t="shared" si="0"/>
        <v>938</v>
      </c>
      <c r="L22" s="2">
        <v>44213</v>
      </c>
      <c r="M22" t="s">
        <v>15</v>
      </c>
      <c r="N22">
        <v>-20</v>
      </c>
      <c r="R22" s="1">
        <v>44213</v>
      </c>
    </row>
    <row r="23" spans="2:18" x14ac:dyDescent="0.25">
      <c r="B23" s="3">
        <v>44206</v>
      </c>
      <c r="C23" t="s">
        <v>15</v>
      </c>
      <c r="D23">
        <v>-15</v>
      </c>
      <c r="F23">
        <v>-15</v>
      </c>
      <c r="G23">
        <f t="shared" si="0"/>
        <v>923</v>
      </c>
      <c r="L23" s="2">
        <v>44214</v>
      </c>
      <c r="M23" t="s">
        <v>15</v>
      </c>
      <c r="N23">
        <v>-20</v>
      </c>
      <c r="R23" s="1">
        <v>44214</v>
      </c>
    </row>
    <row r="24" spans="2:18" x14ac:dyDescent="0.25">
      <c r="B24" s="3"/>
      <c r="L24" s="2">
        <v>44215</v>
      </c>
      <c r="M24" t="s">
        <v>15</v>
      </c>
      <c r="N24">
        <v>-20</v>
      </c>
      <c r="R24" s="1">
        <v>44215</v>
      </c>
    </row>
    <row r="25" spans="2:18" x14ac:dyDescent="0.25">
      <c r="B25" s="15"/>
      <c r="L25" s="2">
        <v>44216</v>
      </c>
      <c r="M25" t="s">
        <v>15</v>
      </c>
      <c r="N25">
        <v>-20</v>
      </c>
      <c r="R25" s="1">
        <v>44216</v>
      </c>
    </row>
    <row r="26" spans="2:18" x14ac:dyDescent="0.25">
      <c r="L26" s="2">
        <v>44217</v>
      </c>
      <c r="M26" t="s">
        <v>15</v>
      </c>
      <c r="N26">
        <v>-19</v>
      </c>
      <c r="R26" s="1">
        <v>44217</v>
      </c>
    </row>
    <row r="27" spans="2:18" x14ac:dyDescent="0.25">
      <c r="L27" s="2">
        <v>44218</v>
      </c>
      <c r="M27" t="s">
        <v>15</v>
      </c>
      <c r="N27">
        <v>-18</v>
      </c>
      <c r="R27" s="1">
        <v>44218</v>
      </c>
    </row>
    <row r="28" spans="2:18" x14ac:dyDescent="0.25">
      <c r="L28" s="2">
        <v>44219</v>
      </c>
      <c r="M28" t="s">
        <v>15</v>
      </c>
      <c r="N28">
        <v>-17</v>
      </c>
      <c r="R28" s="1">
        <v>44219</v>
      </c>
    </row>
    <row r="29" spans="2:18" x14ac:dyDescent="0.25">
      <c r="L29" s="2">
        <v>44220</v>
      </c>
      <c r="M29" t="s">
        <v>15</v>
      </c>
      <c r="N29">
        <v>-16</v>
      </c>
      <c r="R29" s="1">
        <v>44220</v>
      </c>
    </row>
    <row r="30" spans="2:18" x14ac:dyDescent="0.25">
      <c r="L30" s="2">
        <v>44221</v>
      </c>
      <c r="M30" t="s">
        <v>15</v>
      </c>
      <c r="N30">
        <v>-15</v>
      </c>
      <c r="R30" s="1">
        <v>44221</v>
      </c>
    </row>
    <row r="31" spans="2:18" x14ac:dyDescent="0.25">
      <c r="L31" s="2">
        <v>44222</v>
      </c>
      <c r="M31" t="s">
        <v>15</v>
      </c>
      <c r="N31">
        <v>-14</v>
      </c>
      <c r="R31" s="1">
        <v>44222</v>
      </c>
    </row>
    <row r="32" spans="2:18" x14ac:dyDescent="0.25">
      <c r="L32" s="2">
        <v>44223</v>
      </c>
      <c r="M32" t="s">
        <v>15</v>
      </c>
      <c r="N32">
        <v>-13</v>
      </c>
      <c r="R32" s="1">
        <v>44223</v>
      </c>
    </row>
    <row r="33" spans="12:18" x14ac:dyDescent="0.25">
      <c r="L33" s="2">
        <v>44224</v>
      </c>
      <c r="M33" t="s">
        <v>15</v>
      </c>
      <c r="N33">
        <v>-12</v>
      </c>
      <c r="R33" s="1">
        <v>44224</v>
      </c>
    </row>
    <row r="34" spans="12:18" x14ac:dyDescent="0.25">
      <c r="L34" s="2">
        <v>44225</v>
      </c>
      <c r="M34" t="s">
        <v>15</v>
      </c>
      <c r="N34">
        <v>-11</v>
      </c>
      <c r="R34" s="1">
        <v>44225</v>
      </c>
    </row>
    <row r="35" spans="12:18" x14ac:dyDescent="0.25">
      <c r="L35" s="2">
        <v>44226</v>
      </c>
      <c r="M35" t="s">
        <v>15</v>
      </c>
      <c r="N35">
        <v>-10</v>
      </c>
      <c r="R35" s="1">
        <v>44226</v>
      </c>
    </row>
    <row r="36" spans="12:18" x14ac:dyDescent="0.25">
      <c r="L36" s="2">
        <v>44227</v>
      </c>
      <c r="M36" t="s">
        <v>15</v>
      </c>
      <c r="N36">
        <v>-9</v>
      </c>
      <c r="R36" s="1">
        <v>44227</v>
      </c>
    </row>
    <row r="37" spans="12:18" x14ac:dyDescent="0.25">
      <c r="L37" s="2">
        <v>44197</v>
      </c>
      <c r="M37" t="s">
        <v>16</v>
      </c>
      <c r="N37">
        <v>25</v>
      </c>
    </row>
    <row r="38" spans="12:18" x14ac:dyDescent="0.25">
      <c r="L38" s="2">
        <v>44198</v>
      </c>
      <c r="M38" t="s">
        <v>16</v>
      </c>
      <c r="N38">
        <v>25</v>
      </c>
    </row>
    <row r="39" spans="12:18" x14ac:dyDescent="0.25">
      <c r="L39" s="2">
        <v>44199</v>
      </c>
      <c r="M39" t="s">
        <v>16</v>
      </c>
      <c r="N39">
        <v>25</v>
      </c>
    </row>
    <row r="40" spans="12:18" x14ac:dyDescent="0.25">
      <c r="L40" s="2">
        <v>44200</v>
      </c>
      <c r="M40" t="s">
        <v>16</v>
      </c>
      <c r="N40">
        <v>25</v>
      </c>
    </row>
    <row r="41" spans="12:18" x14ac:dyDescent="0.25">
      <c r="L41" s="2">
        <v>44201</v>
      </c>
      <c r="M41" t="s">
        <v>16</v>
      </c>
      <c r="N41">
        <v>25</v>
      </c>
    </row>
    <row r="42" spans="12:18" x14ac:dyDescent="0.25">
      <c r="L42" s="2">
        <v>44202</v>
      </c>
      <c r="M42" t="s">
        <v>16</v>
      </c>
      <c r="N42">
        <v>25</v>
      </c>
    </row>
    <row r="43" spans="12:18" x14ac:dyDescent="0.25">
      <c r="L43" s="2">
        <v>44203</v>
      </c>
      <c r="M43" t="s">
        <v>16</v>
      </c>
      <c r="N43">
        <v>25</v>
      </c>
    </row>
    <row r="44" spans="12:18" x14ac:dyDescent="0.25">
      <c r="L44" s="2">
        <v>44204</v>
      </c>
      <c r="M44" t="s">
        <v>16</v>
      </c>
      <c r="N44">
        <v>25</v>
      </c>
    </row>
    <row r="45" spans="12:18" x14ac:dyDescent="0.25">
      <c r="L45" s="2">
        <v>44205</v>
      </c>
      <c r="M45" t="s">
        <v>16</v>
      </c>
      <c r="N45">
        <v>25</v>
      </c>
    </row>
    <row r="46" spans="12:18" x14ac:dyDescent="0.25">
      <c r="L46" s="2">
        <v>44206</v>
      </c>
      <c r="M46" t="s">
        <v>16</v>
      </c>
      <c r="N46">
        <v>25</v>
      </c>
    </row>
    <row r="47" spans="12:18" x14ac:dyDescent="0.25">
      <c r="L47" s="2">
        <v>44207</v>
      </c>
      <c r="M47" t="s">
        <v>16</v>
      </c>
      <c r="N47">
        <v>25</v>
      </c>
    </row>
    <row r="48" spans="12:18" x14ac:dyDescent="0.25">
      <c r="L48" s="2">
        <v>44208</v>
      </c>
      <c r="M48" t="s">
        <v>16</v>
      </c>
      <c r="N48">
        <v>25</v>
      </c>
    </row>
    <row r="49" spans="12:14" x14ac:dyDescent="0.25">
      <c r="L49" s="2">
        <v>44209</v>
      </c>
      <c r="M49" t="s">
        <v>16</v>
      </c>
      <c r="N49">
        <v>25</v>
      </c>
    </row>
    <row r="50" spans="12:14" x14ac:dyDescent="0.25">
      <c r="L50" s="2">
        <v>44210</v>
      </c>
      <c r="M50" t="s">
        <v>16</v>
      </c>
      <c r="N50">
        <v>25</v>
      </c>
    </row>
    <row r="51" spans="12:14" x14ac:dyDescent="0.25">
      <c r="L51" s="2">
        <v>44211</v>
      </c>
      <c r="M51" t="s">
        <v>16</v>
      </c>
      <c r="N51">
        <v>25</v>
      </c>
    </row>
    <row r="52" spans="12:14" x14ac:dyDescent="0.25">
      <c r="L52" s="2">
        <v>44212</v>
      </c>
      <c r="M52" t="s">
        <v>16</v>
      </c>
      <c r="N52">
        <v>25</v>
      </c>
    </row>
    <row r="53" spans="12:14" x14ac:dyDescent="0.25">
      <c r="L53" s="6">
        <v>44213</v>
      </c>
      <c r="M53" t="s">
        <v>16</v>
      </c>
      <c r="N53">
        <v>25</v>
      </c>
    </row>
    <row r="54" spans="12:14" x14ac:dyDescent="0.25">
      <c r="L54" s="2">
        <v>44214</v>
      </c>
      <c r="M54" t="s">
        <v>16</v>
      </c>
      <c r="N54">
        <v>25</v>
      </c>
    </row>
    <row r="55" spans="12:14" x14ac:dyDescent="0.25">
      <c r="L55" s="2">
        <v>44215</v>
      </c>
      <c r="M55" t="s">
        <v>16</v>
      </c>
      <c r="N55">
        <v>25</v>
      </c>
    </row>
    <row r="56" spans="12:14" x14ac:dyDescent="0.25">
      <c r="L56" s="6">
        <v>44216</v>
      </c>
      <c r="M56" t="s">
        <v>16</v>
      </c>
      <c r="N56">
        <v>25</v>
      </c>
    </row>
    <row r="57" spans="12:14" x14ac:dyDescent="0.25">
      <c r="L57" s="6">
        <v>44217</v>
      </c>
      <c r="M57" t="s">
        <v>16</v>
      </c>
      <c r="N57">
        <v>26</v>
      </c>
    </row>
    <row r="58" spans="12:14" x14ac:dyDescent="0.25">
      <c r="L58" s="6">
        <v>44218</v>
      </c>
      <c r="M58" t="s">
        <v>16</v>
      </c>
      <c r="N58">
        <v>27</v>
      </c>
    </row>
    <row r="59" spans="12:14" x14ac:dyDescent="0.25">
      <c r="L59" s="6">
        <v>44219</v>
      </c>
      <c r="M59" t="s">
        <v>16</v>
      </c>
      <c r="N59">
        <v>28</v>
      </c>
    </row>
    <row r="60" spans="12:14" x14ac:dyDescent="0.25">
      <c r="L60" s="6">
        <v>44220</v>
      </c>
      <c r="M60" t="s">
        <v>16</v>
      </c>
      <c r="N60">
        <v>29</v>
      </c>
    </row>
    <row r="61" spans="12:14" x14ac:dyDescent="0.25">
      <c r="L61" s="6">
        <v>44221</v>
      </c>
      <c r="M61" t="s">
        <v>16</v>
      </c>
      <c r="N61">
        <v>30</v>
      </c>
    </row>
    <row r="62" spans="12:14" x14ac:dyDescent="0.25">
      <c r="L62" s="6">
        <v>44222</v>
      </c>
      <c r="M62" t="s">
        <v>16</v>
      </c>
      <c r="N62">
        <v>31</v>
      </c>
    </row>
    <row r="63" spans="12:14" x14ac:dyDescent="0.25">
      <c r="L63" s="6">
        <v>44223</v>
      </c>
      <c r="M63" t="s">
        <v>16</v>
      </c>
      <c r="N63">
        <v>32</v>
      </c>
    </row>
    <row r="64" spans="12:14" x14ac:dyDescent="0.25">
      <c r="L64" s="6">
        <v>44224</v>
      </c>
      <c r="M64" t="s">
        <v>16</v>
      </c>
      <c r="N64">
        <v>33</v>
      </c>
    </row>
    <row r="65" spans="12:14" x14ac:dyDescent="0.25">
      <c r="L65" s="6">
        <v>44225</v>
      </c>
      <c r="M65" t="s">
        <v>16</v>
      </c>
      <c r="N65">
        <v>34</v>
      </c>
    </row>
    <row r="66" spans="12:14" x14ac:dyDescent="0.25">
      <c r="L66" s="6">
        <v>44226</v>
      </c>
      <c r="M66" t="s">
        <v>16</v>
      </c>
      <c r="N66">
        <v>35</v>
      </c>
    </row>
    <row r="67" spans="12:14" x14ac:dyDescent="0.25">
      <c r="L67" s="6">
        <v>44227</v>
      </c>
      <c r="M67" t="s">
        <v>16</v>
      </c>
      <c r="N67">
        <v>36</v>
      </c>
    </row>
  </sheetData>
  <mergeCells count="2">
    <mergeCell ref="B2:D2"/>
    <mergeCell ref="L2:N2"/>
  </mergeCells>
  <phoneticPr fontId="3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82E3-EFCF-4361-8112-39E869ACC099}">
  <dimension ref="B2:F34"/>
  <sheetViews>
    <sheetView workbookViewId="0">
      <selection activeCell="O7" sqref="O7"/>
    </sheetView>
  </sheetViews>
  <sheetFormatPr defaultRowHeight="15" x14ac:dyDescent="0.25"/>
  <cols>
    <col min="2" max="2" width="16" bestFit="1" customWidth="1"/>
    <col min="3" max="3" width="9.7109375" customWidth="1"/>
    <col min="4" max="34" width="9.28515625" bestFit="1" customWidth="1"/>
  </cols>
  <sheetData>
    <row r="2" spans="2:6" ht="30" x14ac:dyDescent="0.25">
      <c r="C2" s="7" t="s">
        <v>11</v>
      </c>
      <c r="D2" s="7" t="s">
        <v>12</v>
      </c>
      <c r="E2" s="7" t="s">
        <v>13</v>
      </c>
      <c r="F2" s="7" t="s">
        <v>14</v>
      </c>
    </row>
    <row r="3" spans="2:6" x14ac:dyDescent="0.25">
      <c r="B3" s="10">
        <v>44196</v>
      </c>
      <c r="C3" s="11">
        <f>Input!D5</f>
        <v>1000</v>
      </c>
      <c r="D3" s="11">
        <f>SUMIFS(Actuals_from_bank[Value],Actuals_from_bank[Date],B3,Actuals_from_bank[Transaction Details],"Sales")</f>
        <v>0</v>
      </c>
      <c r="E3" s="11">
        <f>SUMIFS(Actuals_from_bank[Value],Actuals_from_bank[Date],B3,Actuals_from_bank[Transaction Details],"Purchase")</f>
        <v>0</v>
      </c>
      <c r="F3" s="11">
        <f>C3+D3+E3</f>
        <v>1000</v>
      </c>
    </row>
    <row r="4" spans="2:6" x14ac:dyDescent="0.25">
      <c r="B4" s="10">
        <v>44197</v>
      </c>
      <c r="C4" s="11">
        <f>F3</f>
        <v>1000</v>
      </c>
      <c r="D4" s="11">
        <f>SUMIFS(Actuals_from_bank[Value],Actuals_from_bank[Date],B4,Actuals_from_bank[Transaction Details],"Sales")</f>
        <v>0</v>
      </c>
      <c r="E4" s="11">
        <f>SUMIFS(Actuals_from_bank[Value],Actuals_from_bank[Date],B4,Actuals_from_bank[Transaction Details],"Purchase")</f>
        <v>-34</v>
      </c>
      <c r="F4" s="11">
        <f t="shared" ref="F4:F14" si="0">C4+D4+E4</f>
        <v>966</v>
      </c>
    </row>
    <row r="5" spans="2:6" x14ac:dyDescent="0.25">
      <c r="B5" s="10">
        <v>44198</v>
      </c>
      <c r="C5" s="11">
        <f t="shared" ref="C5:C34" si="1">F4</f>
        <v>966</v>
      </c>
      <c r="D5" s="11">
        <f>SUMIFS(Actuals_from_bank[Value],Actuals_from_bank[Date],B5,Actuals_from_bank[Transaction Details],"Sales")</f>
        <v>0</v>
      </c>
      <c r="E5" s="11">
        <f>SUMIFS(Actuals_from_bank[Value],Actuals_from_bank[Date],B5,Actuals_from_bank[Transaction Details],"Purchase")</f>
        <v>0</v>
      </c>
      <c r="F5" s="11">
        <f t="shared" si="0"/>
        <v>966</v>
      </c>
    </row>
    <row r="6" spans="2:6" x14ac:dyDescent="0.25">
      <c r="B6" s="10">
        <v>44199</v>
      </c>
      <c r="C6" s="11">
        <f t="shared" si="1"/>
        <v>966</v>
      </c>
      <c r="D6" s="11">
        <f>SUMIFS(Actuals_from_bank[Value],Actuals_from_bank[Date],B6,Actuals_from_bank[Transaction Details],"Sales")</f>
        <v>65</v>
      </c>
      <c r="E6" s="11">
        <f>SUMIFS(Actuals_from_bank[Value],Actuals_from_bank[Date],B6,Actuals_from_bank[Transaction Details],"Purchase")</f>
        <v>-22</v>
      </c>
      <c r="F6" s="11">
        <f t="shared" si="0"/>
        <v>1009</v>
      </c>
    </row>
    <row r="7" spans="2:6" x14ac:dyDescent="0.25">
      <c r="B7" s="10">
        <v>44200</v>
      </c>
      <c r="C7" s="11">
        <f t="shared" si="1"/>
        <v>1009</v>
      </c>
      <c r="D7" s="11">
        <f>SUMIFS(Actuals_from_bank[Value],Actuals_from_bank[Date],B7,Actuals_from_bank[Transaction Details],"Sales")</f>
        <v>29</v>
      </c>
      <c r="E7" s="11">
        <f>SUMIFS(Actuals_from_bank[Value],Actuals_from_bank[Date],B7,Actuals_from_bank[Transaction Details],"Purchase")</f>
        <v>-40</v>
      </c>
      <c r="F7" s="11">
        <f t="shared" si="0"/>
        <v>998</v>
      </c>
    </row>
    <row r="8" spans="2:6" x14ac:dyDescent="0.25">
      <c r="B8" s="10">
        <v>44201</v>
      </c>
      <c r="C8" s="11">
        <f t="shared" si="1"/>
        <v>998</v>
      </c>
      <c r="D8" s="11">
        <f>SUMIFS(Actuals_from_bank[Value],Actuals_from_bank[Date],B8,Actuals_from_bank[Transaction Details],"Sales")</f>
        <v>0</v>
      </c>
      <c r="E8" s="11">
        <f>SUMIFS(Actuals_from_bank[Value],Actuals_from_bank[Date],B8,Actuals_from_bank[Transaction Details],"Purchase")</f>
        <v>-28</v>
      </c>
      <c r="F8" s="11">
        <f t="shared" si="0"/>
        <v>970</v>
      </c>
    </row>
    <row r="9" spans="2:6" x14ac:dyDescent="0.25">
      <c r="B9" s="10">
        <v>44202</v>
      </c>
      <c r="C9" s="11">
        <f t="shared" si="1"/>
        <v>970</v>
      </c>
      <c r="D9" s="11">
        <f>SUMIFS(Actuals_from_bank[Value],Actuals_from_bank[Date],B9,Actuals_from_bank[Transaction Details],"Sales")</f>
        <v>80</v>
      </c>
      <c r="E9" s="11">
        <f>SUMIFS(Actuals_from_bank[Value],Actuals_from_bank[Date],B9,Actuals_from_bank[Transaction Details],"Purchase")</f>
        <v>-36</v>
      </c>
      <c r="F9" s="11">
        <f t="shared" si="0"/>
        <v>1014</v>
      </c>
    </row>
    <row r="10" spans="2:6" x14ac:dyDescent="0.25">
      <c r="B10" s="10">
        <v>44203</v>
      </c>
      <c r="C10" s="11">
        <f t="shared" si="1"/>
        <v>1014</v>
      </c>
      <c r="D10" s="11">
        <f>SUMIFS(Actuals_from_bank[Value],Actuals_from_bank[Date],B10,Actuals_from_bank[Transaction Details],"Sales")</f>
        <v>0</v>
      </c>
      <c r="E10" s="11">
        <f>SUMIFS(Actuals_from_bank[Value],Actuals_from_bank[Date],B10,Actuals_from_bank[Transaction Details],"Purchase")</f>
        <v>-79</v>
      </c>
      <c r="F10" s="11">
        <f t="shared" si="0"/>
        <v>935</v>
      </c>
    </row>
    <row r="11" spans="2:6" x14ac:dyDescent="0.25">
      <c r="B11" s="10">
        <v>44204</v>
      </c>
      <c r="C11" s="11">
        <f t="shared" si="1"/>
        <v>935</v>
      </c>
      <c r="D11" s="11">
        <f>SUMIFS(Actuals_from_bank[Value],Actuals_from_bank[Date],B11,Actuals_from_bank[Transaction Details],"Sales")</f>
        <v>75</v>
      </c>
      <c r="E11" s="11">
        <f>SUMIFS(Actuals_from_bank[Value],Actuals_from_bank[Date],B11,Actuals_from_bank[Transaction Details],"Purchase")</f>
        <v>-15</v>
      </c>
      <c r="F11" s="11">
        <f t="shared" si="0"/>
        <v>995</v>
      </c>
    </row>
    <row r="12" spans="2:6" x14ac:dyDescent="0.25">
      <c r="B12" s="10">
        <v>44205</v>
      </c>
      <c r="C12" s="11">
        <f t="shared" si="1"/>
        <v>995</v>
      </c>
      <c r="D12" s="11">
        <f>SUMIFS(Actuals_from_bank[Value],Actuals_from_bank[Date],B12,Actuals_from_bank[Transaction Details],"Sales")</f>
        <v>0</v>
      </c>
      <c r="E12" s="11">
        <f>SUMIFS(Actuals_from_bank[Value],Actuals_from_bank[Date],B12,Actuals_from_bank[Transaction Details],"Purchase")</f>
        <v>-47</v>
      </c>
      <c r="F12" s="11">
        <f t="shared" si="0"/>
        <v>948</v>
      </c>
    </row>
    <row r="13" spans="2:6" x14ac:dyDescent="0.25">
      <c r="B13" s="10">
        <v>44206</v>
      </c>
      <c r="C13" s="11">
        <f t="shared" si="1"/>
        <v>948</v>
      </c>
      <c r="D13" s="11">
        <f>SUMIFS(Actuals_from_bank[Value],Actuals_from_bank[Date],B13,Actuals_from_bank[Transaction Details],"Sales")</f>
        <v>10</v>
      </c>
      <c r="E13" s="11">
        <f>SUMIFS(Actuals_from_bank[Value],Actuals_from_bank[Date],B13,Actuals_from_bank[Transaction Details],"Purchase")</f>
        <v>-35</v>
      </c>
      <c r="F13" s="11">
        <f t="shared" si="0"/>
        <v>923</v>
      </c>
    </row>
    <row r="14" spans="2:6" x14ac:dyDescent="0.25">
      <c r="B14" s="12">
        <v>44207</v>
      </c>
      <c r="C14" s="14">
        <f>F13</f>
        <v>923</v>
      </c>
      <c r="D14" s="13">
        <f>SUMIFS(Budget[Value],Budget[Date],B14,Budget[Transaction Details],"Sales")</f>
        <v>25</v>
      </c>
      <c r="E14" s="13">
        <f>SUMIFS(Budget[Value],Budget[Date],B14,Budget[Transaction Details],"Purchase")</f>
        <v>-20</v>
      </c>
      <c r="F14" s="13">
        <f t="shared" si="0"/>
        <v>928</v>
      </c>
    </row>
    <row r="15" spans="2:6" x14ac:dyDescent="0.25">
      <c r="B15" s="12">
        <v>44208</v>
      </c>
      <c r="C15" s="13">
        <f t="shared" si="1"/>
        <v>928</v>
      </c>
      <c r="D15" s="13">
        <f>SUMIFS(Budget[Value],Budget[Date],B15,Budget[Transaction Details],"Sales")</f>
        <v>25</v>
      </c>
      <c r="E15" s="13">
        <f>SUMIFS(Budget[Value],Budget[Date],B15,Budget[Transaction Details],"Purchase")</f>
        <v>-20</v>
      </c>
      <c r="F15" s="13">
        <f t="shared" ref="F15:F34" si="2">C15+D15+E15</f>
        <v>933</v>
      </c>
    </row>
    <row r="16" spans="2:6" x14ac:dyDescent="0.25">
      <c r="B16" s="12">
        <v>44209</v>
      </c>
      <c r="C16" s="13">
        <f t="shared" si="1"/>
        <v>933</v>
      </c>
      <c r="D16" s="13">
        <f>SUMIFS(Budget[Value],Budget[Date],B16,Budget[Transaction Details],"Sales")</f>
        <v>25</v>
      </c>
      <c r="E16" s="13">
        <f>SUMIFS(Budget[Value],Budget[Date],B16,Budget[Transaction Details],"Purchase")</f>
        <v>-20</v>
      </c>
      <c r="F16" s="13">
        <f t="shared" si="2"/>
        <v>938</v>
      </c>
    </row>
    <row r="17" spans="2:6" x14ac:dyDescent="0.25">
      <c r="B17" s="12">
        <v>44210</v>
      </c>
      <c r="C17" s="13">
        <f t="shared" si="1"/>
        <v>938</v>
      </c>
      <c r="D17" s="13">
        <f>SUMIFS(Budget[Value],Budget[Date],B17,Budget[Transaction Details],"Sales")</f>
        <v>25</v>
      </c>
      <c r="E17" s="13">
        <f>SUMIFS(Budget[Value],Budget[Date],B17,Budget[Transaction Details],"Purchase")</f>
        <v>-20</v>
      </c>
      <c r="F17" s="13">
        <f t="shared" si="2"/>
        <v>943</v>
      </c>
    </row>
    <row r="18" spans="2:6" x14ac:dyDescent="0.25">
      <c r="B18" s="12">
        <v>44211</v>
      </c>
      <c r="C18" s="13">
        <f t="shared" si="1"/>
        <v>943</v>
      </c>
      <c r="D18" s="13">
        <f>SUMIFS(Budget[Value],Budget[Date],B18,Budget[Transaction Details],"Sales")</f>
        <v>25</v>
      </c>
      <c r="E18" s="13">
        <f>SUMIFS(Budget[Value],Budget[Date],B18,Budget[Transaction Details],"Purchase")</f>
        <v>-20</v>
      </c>
      <c r="F18" s="13">
        <f t="shared" si="2"/>
        <v>948</v>
      </c>
    </row>
    <row r="19" spans="2:6" x14ac:dyDescent="0.25">
      <c r="B19" s="12">
        <v>44212</v>
      </c>
      <c r="C19" s="13">
        <f t="shared" si="1"/>
        <v>948</v>
      </c>
      <c r="D19" s="13">
        <f>SUMIFS(Budget[Value],Budget[Date],B19,Budget[Transaction Details],"Sales")</f>
        <v>25</v>
      </c>
      <c r="E19" s="13">
        <f>SUMIFS(Budget[Value],Budget[Date],B19,Budget[Transaction Details],"Purchase")</f>
        <v>-20</v>
      </c>
      <c r="F19" s="13">
        <f t="shared" si="2"/>
        <v>953</v>
      </c>
    </row>
    <row r="20" spans="2:6" x14ac:dyDescent="0.25">
      <c r="B20" s="12">
        <v>44213</v>
      </c>
      <c r="C20" s="13">
        <f t="shared" si="1"/>
        <v>953</v>
      </c>
      <c r="D20" s="13">
        <f>SUMIFS(Budget[Value],Budget[Date],B20,Budget[Transaction Details],"Sales")</f>
        <v>25</v>
      </c>
      <c r="E20" s="13">
        <f>SUMIFS(Budget[Value],Budget[Date],B20,Budget[Transaction Details],"Purchase")</f>
        <v>-20</v>
      </c>
      <c r="F20" s="13">
        <f t="shared" si="2"/>
        <v>958</v>
      </c>
    </row>
    <row r="21" spans="2:6" x14ac:dyDescent="0.25">
      <c r="B21" s="12">
        <v>44214</v>
      </c>
      <c r="C21" s="13">
        <f t="shared" si="1"/>
        <v>958</v>
      </c>
      <c r="D21" s="13">
        <f>SUMIFS(Budget[Value],Budget[Date],B21,Budget[Transaction Details],"Sales")</f>
        <v>25</v>
      </c>
      <c r="E21" s="13">
        <f>SUMIFS(Budget[Value],Budget[Date],B21,Budget[Transaction Details],"Purchase")</f>
        <v>-20</v>
      </c>
      <c r="F21" s="13">
        <f t="shared" si="2"/>
        <v>963</v>
      </c>
    </row>
    <row r="22" spans="2:6" x14ac:dyDescent="0.25">
      <c r="B22" s="12">
        <v>44215</v>
      </c>
      <c r="C22" s="13">
        <f t="shared" si="1"/>
        <v>963</v>
      </c>
      <c r="D22" s="13">
        <f>SUMIFS(Budget[Value],Budget[Date],B22,Budget[Transaction Details],"Sales")</f>
        <v>25</v>
      </c>
      <c r="E22" s="13">
        <f>SUMIFS(Budget[Value],Budget[Date],B22,Budget[Transaction Details],"Purchase")</f>
        <v>-20</v>
      </c>
      <c r="F22" s="13">
        <f t="shared" si="2"/>
        <v>968</v>
      </c>
    </row>
    <row r="23" spans="2:6" x14ac:dyDescent="0.25">
      <c r="B23" s="12">
        <v>44216</v>
      </c>
      <c r="C23" s="13">
        <f t="shared" si="1"/>
        <v>968</v>
      </c>
      <c r="D23" s="13">
        <f>SUMIFS(Budget[Value],Budget[Date],B23,Budget[Transaction Details],"Sales")</f>
        <v>25</v>
      </c>
      <c r="E23" s="13">
        <f>SUMIFS(Budget[Value],Budget[Date],B23,Budget[Transaction Details],"Purchase")</f>
        <v>-20</v>
      </c>
      <c r="F23" s="13">
        <f t="shared" si="2"/>
        <v>973</v>
      </c>
    </row>
    <row r="24" spans="2:6" x14ac:dyDescent="0.25">
      <c r="B24" s="12">
        <v>44217</v>
      </c>
      <c r="C24" s="13">
        <f t="shared" si="1"/>
        <v>973</v>
      </c>
      <c r="D24" s="13">
        <f>SUMIFS(Budget[Value],Budget[Date],B24,Budget[Transaction Details],"Sales")</f>
        <v>26</v>
      </c>
      <c r="E24" s="13">
        <f>SUMIFS(Budget[Value],Budget[Date],B24,Budget[Transaction Details],"Purchase")</f>
        <v>-19</v>
      </c>
      <c r="F24" s="13">
        <f t="shared" si="2"/>
        <v>980</v>
      </c>
    </row>
    <row r="25" spans="2:6" x14ac:dyDescent="0.25">
      <c r="B25" s="12">
        <v>44218</v>
      </c>
      <c r="C25" s="13">
        <f t="shared" si="1"/>
        <v>980</v>
      </c>
      <c r="D25" s="13">
        <f>SUMIFS(Budget[Value],Budget[Date],B25,Budget[Transaction Details],"Sales")</f>
        <v>27</v>
      </c>
      <c r="E25" s="13">
        <f>SUMIFS(Budget[Value],Budget[Date],B25,Budget[Transaction Details],"Purchase")</f>
        <v>-18</v>
      </c>
      <c r="F25" s="13">
        <f t="shared" si="2"/>
        <v>989</v>
      </c>
    </row>
    <row r="26" spans="2:6" x14ac:dyDescent="0.25">
      <c r="B26" s="12">
        <v>44219</v>
      </c>
      <c r="C26" s="13">
        <f t="shared" si="1"/>
        <v>989</v>
      </c>
      <c r="D26" s="13">
        <f>SUMIFS(Budget[Value],Budget[Date],B26,Budget[Transaction Details],"Sales")</f>
        <v>28</v>
      </c>
      <c r="E26" s="13">
        <f>SUMIFS(Budget[Value],Budget[Date],B26,Budget[Transaction Details],"Purchase")</f>
        <v>-17</v>
      </c>
      <c r="F26" s="13">
        <f t="shared" si="2"/>
        <v>1000</v>
      </c>
    </row>
    <row r="27" spans="2:6" x14ac:dyDescent="0.25">
      <c r="B27" s="12">
        <v>44220</v>
      </c>
      <c r="C27" s="13">
        <f t="shared" si="1"/>
        <v>1000</v>
      </c>
      <c r="D27" s="13">
        <f>SUMIFS(Budget[Value],Budget[Date],B27,Budget[Transaction Details],"Sales")</f>
        <v>29</v>
      </c>
      <c r="E27" s="13">
        <f>SUMIFS(Budget[Value],Budget[Date],B27,Budget[Transaction Details],"Purchase")</f>
        <v>-16</v>
      </c>
      <c r="F27" s="13">
        <f t="shared" si="2"/>
        <v>1013</v>
      </c>
    </row>
    <row r="28" spans="2:6" x14ac:dyDescent="0.25">
      <c r="B28" s="12">
        <v>44221</v>
      </c>
      <c r="C28" s="13">
        <f t="shared" si="1"/>
        <v>1013</v>
      </c>
      <c r="D28" s="13">
        <f>SUMIFS(Budget[Value],Budget[Date],B28,Budget[Transaction Details],"Sales")</f>
        <v>30</v>
      </c>
      <c r="E28" s="13">
        <f>SUMIFS(Budget[Value],Budget[Date],B28,Budget[Transaction Details],"Purchase")</f>
        <v>-15</v>
      </c>
      <c r="F28" s="13">
        <f t="shared" si="2"/>
        <v>1028</v>
      </c>
    </row>
    <row r="29" spans="2:6" x14ac:dyDescent="0.25">
      <c r="B29" s="12">
        <v>44222</v>
      </c>
      <c r="C29" s="13">
        <f t="shared" si="1"/>
        <v>1028</v>
      </c>
      <c r="D29" s="13">
        <f>SUMIFS(Budget[Value],Budget[Date],B29,Budget[Transaction Details],"Sales")</f>
        <v>31</v>
      </c>
      <c r="E29" s="13">
        <f>SUMIFS(Budget[Value],Budget[Date],B29,Budget[Transaction Details],"Purchase")</f>
        <v>-14</v>
      </c>
      <c r="F29" s="13">
        <f t="shared" si="2"/>
        <v>1045</v>
      </c>
    </row>
    <row r="30" spans="2:6" x14ac:dyDescent="0.25">
      <c r="B30" s="12">
        <v>44223</v>
      </c>
      <c r="C30" s="13">
        <f t="shared" si="1"/>
        <v>1045</v>
      </c>
      <c r="D30" s="13">
        <f>SUMIFS(Budget[Value],Budget[Date],B30,Budget[Transaction Details],"Sales")</f>
        <v>32</v>
      </c>
      <c r="E30" s="13">
        <f>SUMIFS(Budget[Value],Budget[Date],B30,Budget[Transaction Details],"Purchase")</f>
        <v>-13</v>
      </c>
      <c r="F30" s="13">
        <f t="shared" si="2"/>
        <v>1064</v>
      </c>
    </row>
    <row r="31" spans="2:6" x14ac:dyDescent="0.25">
      <c r="B31" s="12">
        <v>44224</v>
      </c>
      <c r="C31" s="13">
        <f t="shared" si="1"/>
        <v>1064</v>
      </c>
      <c r="D31" s="13">
        <f>SUMIFS(Budget[Value],Budget[Date],B31,Budget[Transaction Details],"Sales")</f>
        <v>33</v>
      </c>
      <c r="E31" s="13">
        <f>SUMIFS(Budget[Value],Budget[Date],B31,Budget[Transaction Details],"Purchase")</f>
        <v>-12</v>
      </c>
      <c r="F31" s="13">
        <f t="shared" si="2"/>
        <v>1085</v>
      </c>
    </row>
    <row r="32" spans="2:6" x14ac:dyDescent="0.25">
      <c r="B32" s="12">
        <v>44225</v>
      </c>
      <c r="C32" s="13">
        <f t="shared" si="1"/>
        <v>1085</v>
      </c>
      <c r="D32" s="13">
        <f>SUMIFS(Budget[Value],Budget[Date],B32,Budget[Transaction Details],"Sales")</f>
        <v>34</v>
      </c>
      <c r="E32" s="13">
        <f>SUMIFS(Budget[Value],Budget[Date],B32,Budget[Transaction Details],"Purchase")</f>
        <v>-11</v>
      </c>
      <c r="F32" s="13">
        <f t="shared" si="2"/>
        <v>1108</v>
      </c>
    </row>
    <row r="33" spans="2:6" x14ac:dyDescent="0.25">
      <c r="B33" s="12">
        <v>44226</v>
      </c>
      <c r="C33" s="13">
        <f t="shared" si="1"/>
        <v>1108</v>
      </c>
      <c r="D33" s="13">
        <f>SUMIFS(Budget[Value],Budget[Date],B33,Budget[Transaction Details],"Sales")</f>
        <v>35</v>
      </c>
      <c r="E33" s="13">
        <f>SUMIFS(Budget[Value],Budget[Date],B33,Budget[Transaction Details],"Purchase")</f>
        <v>-10</v>
      </c>
      <c r="F33" s="13">
        <f t="shared" si="2"/>
        <v>1133</v>
      </c>
    </row>
    <row r="34" spans="2:6" x14ac:dyDescent="0.25">
      <c r="B34" s="12">
        <v>44227</v>
      </c>
      <c r="C34" s="13">
        <f t="shared" si="1"/>
        <v>1133</v>
      </c>
      <c r="D34" s="13">
        <f>SUMIFS(Budget[Value],Budget[Date],B34,Budget[Transaction Details],"Sales")</f>
        <v>36</v>
      </c>
      <c r="E34" s="13">
        <f>SUMIFS(Budget[Value],Budget[Date],B34,Budget[Transaction Details],"Purchase")</f>
        <v>-9</v>
      </c>
      <c r="F34" s="13">
        <f t="shared" si="2"/>
        <v>1160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U</dc:creator>
  <cp:lastModifiedBy>R U</cp:lastModifiedBy>
  <dcterms:created xsi:type="dcterms:W3CDTF">2021-05-17T14:27:51Z</dcterms:created>
  <dcterms:modified xsi:type="dcterms:W3CDTF">2021-05-17T17:21:03Z</dcterms:modified>
</cp:coreProperties>
</file>