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vanack\Downloads\"/>
    </mc:Choice>
  </mc:AlternateContent>
  <xr:revisionPtr revIDLastSave="0" documentId="13_ncr:40009_{5A39CD16-79A9-4700-8C3B-8971112EE8FF}" xr6:coauthVersionLast="46" xr6:coauthVersionMax="46" xr10:uidLastSave="{00000000-0000-0000-0000-000000000000}"/>
  <bookViews>
    <workbookView xWindow="-28920" yWindow="-120" windowWidth="29040" windowHeight="15840"/>
  </bookViews>
  <sheets>
    <sheet name="Customer" sheetId="2" r:id="rId1"/>
  </sheets>
  <definedNames>
    <definedName name="_xlnm._FilterDatabase" localSheetId="0" hidden="1">Customer!$Q$4:$R$4</definedName>
  </definedNames>
  <calcPr calcId="0"/>
</workbook>
</file>

<file path=xl/calcChain.xml><?xml version="1.0" encoding="utf-8"?>
<calcChain xmlns="http://schemas.openxmlformats.org/spreadsheetml/2006/main">
  <c r="R10" i="2" l="1"/>
  <c r="R8" i="2"/>
  <c r="R6" i="2"/>
  <c r="R7" i="2"/>
  <c r="R5" i="2"/>
  <c r="R9" i="2"/>
  <c r="L6" i="2"/>
  <c r="L7" i="2" s="1"/>
  <c r="L8" i="2" s="1"/>
  <c r="L9" i="2" s="1"/>
  <c r="L10" i="2" s="1"/>
  <c r="L5" i="2"/>
  <c r="M14" i="2"/>
  <c r="M15" i="2"/>
  <c r="M16" i="2"/>
  <c r="M17" i="2"/>
  <c r="M18" i="2"/>
  <c r="M13" i="2"/>
  <c r="M6" i="2"/>
  <c r="M7" i="2"/>
  <c r="M8" i="2"/>
  <c r="M9" i="2"/>
  <c r="M10" i="2"/>
  <c r="M5" i="2"/>
  <c r="N5" i="2" s="1"/>
  <c r="O5" i="2" s="1"/>
  <c r="L14" i="2"/>
  <c r="L15" i="2" s="1"/>
  <c r="L16" i="2" s="1"/>
  <c r="L17" i="2" s="1"/>
  <c r="L18" i="2" s="1"/>
  <c r="L13" i="2"/>
  <c r="R3" i="2" l="1"/>
  <c r="S5" i="2" s="1"/>
  <c r="T5" i="2" s="1"/>
  <c r="U5" i="2" s="1"/>
  <c r="N6" i="2"/>
  <c r="N13" i="2"/>
  <c r="S7" i="2" l="1"/>
  <c r="S10" i="2"/>
  <c r="S6" i="2"/>
  <c r="T6" i="2" s="1"/>
  <c r="U6" i="2" s="1"/>
  <c r="S9" i="2"/>
  <c r="S8" i="2"/>
  <c r="N14" i="2"/>
  <c r="O13" i="2"/>
  <c r="N7" i="2"/>
  <c r="O6" i="2"/>
  <c r="T7" i="2" l="1"/>
  <c r="N8" i="2"/>
  <c r="O7" i="2"/>
  <c r="N15" i="2"/>
  <c r="O14" i="2"/>
  <c r="T8" i="2" l="1"/>
  <c r="U7" i="2"/>
  <c r="N9" i="2"/>
  <c r="O8" i="2"/>
  <c r="O15" i="2"/>
  <c r="N16" i="2"/>
  <c r="T9" i="2" l="1"/>
  <c r="U8" i="2"/>
  <c r="N10" i="2"/>
  <c r="O10" i="2" s="1"/>
  <c r="O9" i="2"/>
  <c r="O16" i="2"/>
  <c r="N17" i="2"/>
  <c r="T10" i="2" l="1"/>
  <c r="U10" i="2" s="1"/>
  <c r="U9" i="2"/>
  <c r="N18" i="2"/>
  <c r="O18" i="2" s="1"/>
  <c r="O17" i="2"/>
</calcChain>
</file>

<file path=xl/sharedStrings.xml><?xml version="1.0" encoding="utf-8"?>
<sst xmlns="http://schemas.openxmlformats.org/spreadsheetml/2006/main" count="92" uniqueCount="32">
  <si>
    <t>Result</t>
  </si>
  <si>
    <t>Customer 1</t>
  </si>
  <si>
    <t>Customer 2</t>
  </si>
  <si>
    <t>Customer 3</t>
  </si>
  <si>
    <t>Customer 4</t>
  </si>
  <si>
    <t>Customer 5</t>
  </si>
  <si>
    <t>Customer 6</t>
  </si>
  <si>
    <t>Customer</t>
  </si>
  <si>
    <t>Sales CYTD</t>
  </si>
  <si>
    <t>Country</t>
  </si>
  <si>
    <t>BE</t>
  </si>
  <si>
    <t>LU</t>
  </si>
  <si>
    <t>Product</t>
  </si>
  <si>
    <t>A</t>
  </si>
  <si>
    <t>B</t>
  </si>
  <si>
    <t>Rank Customer/Product</t>
  </si>
  <si>
    <t>Cumulative based on Customer Product Rank</t>
  </si>
  <si>
    <t>% out of total Customer/Product</t>
  </si>
  <si>
    <t>Cumulative Pareto %</t>
  </si>
  <si>
    <t>(if&lt;0.8, pareto customer, other)</t>
  </si>
  <si>
    <t>measure 1</t>
  </si>
  <si>
    <t>measure 2</t>
  </si>
  <si>
    <t>measure 3</t>
  </si>
  <si>
    <t>measure 4</t>
  </si>
  <si>
    <t>measure 5</t>
  </si>
  <si>
    <t>if i don't make a product, should be result</t>
  </si>
  <si>
    <t>Total Sales</t>
  </si>
  <si>
    <t>Cumul</t>
  </si>
  <si>
    <t>Customer Table</t>
  </si>
  <si>
    <t>Sales Table</t>
  </si>
  <si>
    <t>if filtered on product</t>
  </si>
  <si>
    <t>if not filtered on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</si>
</sst>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5" formatCode="_-* #,##0_-;\-* #,##0_-;_-* &quot;-&quot;??_-;_-@_-"/>
    <numFmt numFmtId="171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165" fontId="0" fillId="0" borderId="0" xfId="1" applyNumberFormat="1" applyFont="1"/>
    <xf numFmtId="0" fontId="16" fillId="0" borderId="0" xfId="0" applyFont="1"/>
    <xf numFmtId="0" fontId="18" fillId="0" borderId="0" xfId="0" applyFont="1"/>
    <xf numFmtId="165" fontId="0" fillId="0" borderId="0" xfId="0" applyNumberFormat="1"/>
    <xf numFmtId="165" fontId="18" fillId="0" borderId="0" xfId="1" applyNumberFormat="1" applyFont="1"/>
    <xf numFmtId="0" fontId="18" fillId="0" borderId="0" xfId="0" applyFont="1" applyAlignment="1">
      <alignment wrapText="1"/>
    </xf>
    <xf numFmtId="171" fontId="0" fillId="0" borderId="0" xfId="2" applyNumberFormat="1" applyFont="1"/>
    <xf numFmtId="171" fontId="0" fillId="0" borderId="0" xfId="0" applyNumberFormat="1"/>
    <xf numFmtId="0" fontId="18" fillId="33" borderId="0" xfId="0" applyFont="1" applyFill="1" applyAlignment="1">
      <alignment wrapText="1"/>
    </xf>
    <xf numFmtId="0" fontId="18" fillId="35" borderId="0" xfId="0" applyFont="1" applyFill="1"/>
    <xf numFmtId="0" fontId="18" fillId="34" borderId="0" xfId="0" applyFont="1" applyFill="1" applyAlignment="1">
      <alignment wrapText="1"/>
    </xf>
    <xf numFmtId="0" fontId="18" fillId="36" borderId="0" xfId="0" applyFont="1" applyFill="1" applyAlignment="1">
      <alignment wrapText="1"/>
    </xf>
    <xf numFmtId="0" fontId="18" fillId="37" borderId="0" xfId="0" applyFont="1" applyFill="1" applyAlignment="1">
      <alignment wrapText="1"/>
    </xf>
    <xf numFmtId="0" fontId="18" fillId="37" borderId="0" xfId="0" applyFont="1" applyFill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zoomScale="85" zoomScaleNormal="85" workbookViewId="0">
      <selection activeCell="M15" sqref="M15"/>
    </sheetView>
  </sheetViews>
  <sheetFormatPr defaultRowHeight="14.5" x14ac:dyDescent="0.35"/>
  <cols>
    <col min="1" max="1" width="10.453125" bestFit="1" customWidth="1"/>
    <col min="4" max="4" width="10.453125" customWidth="1"/>
    <col min="5" max="5" width="7.453125" bestFit="1" customWidth="1"/>
    <col min="6" max="6" width="11.26953125" bestFit="1" customWidth="1"/>
    <col min="8" max="8" width="10.453125" bestFit="1" customWidth="1"/>
    <col min="10" max="10" width="13.7265625" bestFit="1" customWidth="1"/>
    <col min="11" max="11" width="21.36328125" bestFit="1" customWidth="1"/>
    <col min="12" max="12" width="22.08984375" customWidth="1"/>
    <col min="13" max="13" width="17.453125" customWidth="1"/>
    <col min="14" max="14" width="14.90625" customWidth="1"/>
    <col min="15" max="15" width="17.453125" customWidth="1"/>
    <col min="17" max="17" width="20.90625" customWidth="1"/>
    <col min="18" max="18" width="12.26953125" bestFit="1" customWidth="1"/>
  </cols>
  <sheetData>
    <row r="1" spans="1:21" x14ac:dyDescent="0.35">
      <c r="O1" s="2" t="s">
        <v>30</v>
      </c>
      <c r="U1" s="2" t="s">
        <v>31</v>
      </c>
    </row>
    <row r="3" spans="1:21" x14ac:dyDescent="0.35">
      <c r="A3" s="3" t="s">
        <v>28</v>
      </c>
      <c r="D3" s="3" t="s">
        <v>29</v>
      </c>
      <c r="H3" s="3" t="s">
        <v>0</v>
      </c>
      <c r="K3" t="s">
        <v>20</v>
      </c>
      <c r="L3" t="s">
        <v>21</v>
      </c>
      <c r="M3" t="s">
        <v>22</v>
      </c>
      <c r="N3" t="s">
        <v>23</v>
      </c>
      <c r="O3" t="s">
        <v>24</v>
      </c>
      <c r="R3">
        <f>SUM(R5:R10)</f>
        <v>30499</v>
      </c>
      <c r="T3" t="s">
        <v>27</v>
      </c>
    </row>
    <row r="4" spans="1:21" s="3" customFormat="1" ht="43.5" x14ac:dyDescent="0.35">
      <c r="A4" s="3" t="s">
        <v>7</v>
      </c>
      <c r="B4" s="3" t="s">
        <v>9</v>
      </c>
      <c r="D4" s="3" t="s">
        <v>7</v>
      </c>
      <c r="E4" s="3" t="s">
        <v>12</v>
      </c>
      <c r="F4" s="5" t="s">
        <v>8</v>
      </c>
      <c r="H4" s="3" t="s">
        <v>7</v>
      </c>
      <c r="I4" s="3" t="s">
        <v>12</v>
      </c>
      <c r="J4" s="5" t="s">
        <v>8</v>
      </c>
      <c r="K4" s="10" t="s">
        <v>15</v>
      </c>
      <c r="L4" s="9" t="s">
        <v>16</v>
      </c>
      <c r="M4" s="11" t="s">
        <v>17</v>
      </c>
      <c r="N4" s="12" t="s">
        <v>18</v>
      </c>
      <c r="O4" s="13" t="s">
        <v>19</v>
      </c>
      <c r="Q4" s="6" t="s">
        <v>25</v>
      </c>
      <c r="R4" s="3" t="s">
        <v>26</v>
      </c>
      <c r="U4" s="14"/>
    </row>
    <row r="5" spans="1:21" x14ac:dyDescent="0.35">
      <c r="A5" t="s">
        <v>1</v>
      </c>
      <c r="B5" t="s">
        <v>10</v>
      </c>
      <c r="D5" t="s">
        <v>4</v>
      </c>
      <c r="E5" t="s">
        <v>13</v>
      </c>
      <c r="F5" s="1">
        <v>8000</v>
      </c>
      <c r="H5" t="s">
        <v>4</v>
      </c>
      <c r="I5" t="s">
        <v>13</v>
      </c>
      <c r="J5" s="1">
        <v>8000</v>
      </c>
      <c r="K5">
        <v>1</v>
      </c>
      <c r="L5" s="4">
        <f>J5</f>
        <v>8000</v>
      </c>
      <c r="M5" s="7">
        <f>J5/SUM($J$5:$J$10)</f>
        <v>0.39976014391365183</v>
      </c>
      <c r="N5" s="8">
        <f>M5</f>
        <v>0.39976014391365183</v>
      </c>
      <c r="O5" t="str">
        <f>IF(N5&lt;0.8,"Pareto","Other")</f>
        <v>Pareto</v>
      </c>
      <c r="Q5" t="s">
        <v>6</v>
      </c>
      <c r="R5">
        <f>SUMIFS($F:$F,$D:$D,$Q5)</f>
        <v>9152</v>
      </c>
      <c r="S5">
        <f>R5/$R$3</f>
        <v>0.3000754123086003</v>
      </c>
      <c r="T5">
        <f>S5</f>
        <v>0.3000754123086003</v>
      </c>
      <c r="U5" t="str">
        <f>IF(T5&lt;0.8,"Pareto","Other")</f>
        <v>Pareto</v>
      </c>
    </row>
    <row r="6" spans="1:21" x14ac:dyDescent="0.35">
      <c r="A6" t="s">
        <v>2</v>
      </c>
      <c r="B6" t="s">
        <v>10</v>
      </c>
      <c r="D6" t="s">
        <v>5</v>
      </c>
      <c r="E6" t="s">
        <v>13</v>
      </c>
      <c r="F6" s="1">
        <v>6000</v>
      </c>
      <c r="H6" t="s">
        <v>5</v>
      </c>
      <c r="I6" t="s">
        <v>13</v>
      </c>
      <c r="J6" s="1">
        <v>6000</v>
      </c>
      <c r="K6">
        <v>2</v>
      </c>
      <c r="L6" s="4">
        <f>J6+J5</f>
        <v>14000</v>
      </c>
      <c r="M6" s="7">
        <f t="shared" ref="M6:M10" si="0">J6/SUM($J$5:$J$10)</f>
        <v>0.29982010793523883</v>
      </c>
      <c r="N6" s="8">
        <f>M6+N5</f>
        <v>0.69958025184889072</v>
      </c>
      <c r="O6" t="str">
        <f t="shared" ref="O6:O10" si="1">IF(N6&lt;0.8,"Pareto","Other")</f>
        <v>Pareto</v>
      </c>
      <c r="Q6" t="s">
        <v>4</v>
      </c>
      <c r="R6">
        <f>SUMIFS($F:$F,$D:$D,$Q6)</f>
        <v>8500</v>
      </c>
      <c r="S6">
        <f t="shared" ref="S6:S10" si="2">R6/$R$3</f>
        <v>0.2786976622184334</v>
      </c>
      <c r="T6">
        <f>S6+T5</f>
        <v>0.57877307452703364</v>
      </c>
      <c r="U6" t="str">
        <f t="shared" ref="U6:U10" si="3">IF(T6&lt;0.8,"Pareto","Other")</f>
        <v>Pareto</v>
      </c>
    </row>
    <row r="7" spans="1:21" x14ac:dyDescent="0.35">
      <c r="A7" t="s">
        <v>3</v>
      </c>
      <c r="B7" t="s">
        <v>10</v>
      </c>
      <c r="D7" t="s">
        <v>6</v>
      </c>
      <c r="E7" t="s">
        <v>13</v>
      </c>
      <c r="F7" s="1">
        <v>4152</v>
      </c>
      <c r="H7" t="s">
        <v>6</v>
      </c>
      <c r="I7" t="s">
        <v>13</v>
      </c>
      <c r="J7" s="1">
        <v>4152</v>
      </c>
      <c r="K7">
        <v>3</v>
      </c>
      <c r="L7" s="4">
        <f>J7+L6</f>
        <v>18152</v>
      </c>
      <c r="M7" s="7">
        <f t="shared" si="0"/>
        <v>0.20747551469118528</v>
      </c>
      <c r="N7" s="8">
        <f t="shared" ref="N7:N10" si="4">M7+N6</f>
        <v>0.90705576654007602</v>
      </c>
      <c r="O7" t="str">
        <f t="shared" si="1"/>
        <v>Other</v>
      </c>
      <c r="Q7" t="s">
        <v>5</v>
      </c>
      <c r="R7">
        <f>SUMIFS($F:$F,$D:$D,$Q7)</f>
        <v>6487</v>
      </c>
      <c r="S7">
        <f t="shared" si="2"/>
        <v>0.21269549821305617</v>
      </c>
      <c r="T7">
        <f t="shared" ref="T7:T10" si="5">S7+T6</f>
        <v>0.79146857274008986</v>
      </c>
      <c r="U7" t="str">
        <f t="shared" si="3"/>
        <v>Pareto</v>
      </c>
    </row>
    <row r="8" spans="1:21" x14ac:dyDescent="0.35">
      <c r="A8" t="s">
        <v>4</v>
      </c>
      <c r="B8" t="s">
        <v>11</v>
      </c>
      <c r="D8" t="s">
        <v>1</v>
      </c>
      <c r="E8" t="s">
        <v>13</v>
      </c>
      <c r="F8" s="1">
        <v>1000</v>
      </c>
      <c r="H8" t="s">
        <v>1</v>
      </c>
      <c r="I8" t="s">
        <v>13</v>
      </c>
      <c r="J8" s="1">
        <v>1000</v>
      </c>
      <c r="K8">
        <v>4</v>
      </c>
      <c r="L8" s="4">
        <f t="shared" ref="L8:L10" si="6">J8+L7</f>
        <v>19152</v>
      </c>
      <c r="M8" s="7">
        <f t="shared" si="0"/>
        <v>4.9970017989206479E-2</v>
      </c>
      <c r="N8" s="8">
        <f t="shared" si="4"/>
        <v>0.95702578452928255</v>
      </c>
      <c r="O8" t="str">
        <f t="shared" si="1"/>
        <v>Other</v>
      </c>
      <c r="Q8" t="s">
        <v>3</v>
      </c>
      <c r="R8">
        <f>SUMIFS($F:$F,$D:$D,$Q8)</f>
        <v>3840</v>
      </c>
      <c r="S8">
        <f t="shared" si="2"/>
        <v>0.12590576740220991</v>
      </c>
      <c r="T8">
        <f t="shared" si="5"/>
        <v>0.91737434014229979</v>
      </c>
      <c r="U8" t="str">
        <f t="shared" si="3"/>
        <v>Other</v>
      </c>
    </row>
    <row r="9" spans="1:21" x14ac:dyDescent="0.35">
      <c r="A9" t="s">
        <v>5</v>
      </c>
      <c r="B9" t="s">
        <v>11</v>
      </c>
      <c r="D9" t="s">
        <v>3</v>
      </c>
      <c r="E9" t="s">
        <v>13</v>
      </c>
      <c r="F9" s="1">
        <v>840</v>
      </c>
      <c r="H9" t="s">
        <v>3</v>
      </c>
      <c r="I9" t="s">
        <v>13</v>
      </c>
      <c r="J9" s="1">
        <v>840</v>
      </c>
      <c r="K9">
        <v>5</v>
      </c>
      <c r="L9" s="4">
        <f t="shared" si="6"/>
        <v>19992</v>
      </c>
      <c r="M9" s="7">
        <f t="shared" si="0"/>
        <v>4.1974815110933442E-2</v>
      </c>
      <c r="N9" s="8">
        <f t="shared" si="4"/>
        <v>0.99900059964021604</v>
      </c>
      <c r="O9" t="str">
        <f t="shared" si="1"/>
        <v>Other</v>
      </c>
      <c r="Q9" t="s">
        <v>1</v>
      </c>
      <c r="R9">
        <f>SUMIFS($F:$F,$D:$D,$Q9)</f>
        <v>1500</v>
      </c>
      <c r="S9">
        <f t="shared" si="2"/>
        <v>4.9181940391488245E-2</v>
      </c>
      <c r="T9">
        <f t="shared" si="5"/>
        <v>0.96655628053378806</v>
      </c>
      <c r="U9" t="str">
        <f t="shared" si="3"/>
        <v>Other</v>
      </c>
    </row>
    <row r="10" spans="1:21" x14ac:dyDescent="0.35">
      <c r="A10" t="s">
        <v>6</v>
      </c>
      <c r="B10" t="s">
        <v>11</v>
      </c>
      <c r="D10" t="s">
        <v>2</v>
      </c>
      <c r="E10" t="s">
        <v>13</v>
      </c>
      <c r="F10" s="1">
        <v>20</v>
      </c>
      <c r="H10" t="s">
        <v>2</v>
      </c>
      <c r="I10" t="s">
        <v>13</v>
      </c>
      <c r="J10" s="1">
        <v>20</v>
      </c>
      <c r="K10">
        <v>6</v>
      </c>
      <c r="L10" s="4">
        <f>J10+L9</f>
        <v>20012</v>
      </c>
      <c r="M10" s="7">
        <f t="shared" si="0"/>
        <v>9.9940035978412947E-4</v>
      </c>
      <c r="N10" s="8">
        <f t="shared" si="4"/>
        <v>1.0000000000000002</v>
      </c>
      <c r="O10" t="str">
        <f t="shared" si="1"/>
        <v>Other</v>
      </c>
      <c r="Q10" t="s">
        <v>2</v>
      </c>
      <c r="R10">
        <f>SUMIFS($F:$F,$D:$D,$Q10)</f>
        <v>1020</v>
      </c>
      <c r="S10">
        <f t="shared" si="2"/>
        <v>3.344371946621201E-2</v>
      </c>
      <c r="T10">
        <f t="shared" si="5"/>
        <v>1</v>
      </c>
      <c r="U10" t="str">
        <f t="shared" si="3"/>
        <v>Other</v>
      </c>
    </row>
    <row r="11" spans="1:21" x14ac:dyDescent="0.35">
      <c r="D11" t="s">
        <v>6</v>
      </c>
      <c r="E11" t="s">
        <v>14</v>
      </c>
      <c r="F11" s="1">
        <v>5000</v>
      </c>
    </row>
    <row r="12" spans="1:21" x14ac:dyDescent="0.35">
      <c r="D12" t="s">
        <v>3</v>
      </c>
      <c r="E12" t="s">
        <v>14</v>
      </c>
      <c r="F12" s="1">
        <v>3000</v>
      </c>
    </row>
    <row r="13" spans="1:21" x14ac:dyDescent="0.35">
      <c r="D13" t="s">
        <v>2</v>
      </c>
      <c r="E13" t="s">
        <v>14</v>
      </c>
      <c r="F13" s="1">
        <v>1000</v>
      </c>
      <c r="H13" t="s">
        <v>6</v>
      </c>
      <c r="I13" t="s">
        <v>14</v>
      </c>
      <c r="J13" s="1">
        <v>5000</v>
      </c>
      <c r="K13">
        <v>1</v>
      </c>
      <c r="L13" s="4">
        <f>J13</f>
        <v>5000</v>
      </c>
      <c r="M13" s="7">
        <f>J13/SUM($J$13:$J$18)</f>
        <v>0.47678077619910364</v>
      </c>
      <c r="N13" s="8">
        <f>M13</f>
        <v>0.47678077619910364</v>
      </c>
      <c r="O13" t="str">
        <f>IF(N13&lt;0.8,"Pareto","Other")</f>
        <v>Pareto</v>
      </c>
    </row>
    <row r="14" spans="1:21" x14ac:dyDescent="0.35">
      <c r="D14" t="s">
        <v>1</v>
      </c>
      <c r="E14" t="s">
        <v>14</v>
      </c>
      <c r="F14" s="1">
        <v>500</v>
      </c>
      <c r="H14" t="s">
        <v>3</v>
      </c>
      <c r="I14" t="s">
        <v>14</v>
      </c>
      <c r="J14" s="1">
        <v>3000</v>
      </c>
      <c r="K14">
        <v>2</v>
      </c>
      <c r="L14" s="4">
        <f>J14+J13</f>
        <v>8000</v>
      </c>
      <c r="M14" s="7">
        <f t="shared" ref="M14:M18" si="7">J14/SUM($J$13:$J$18)</f>
        <v>0.28606846571946221</v>
      </c>
      <c r="N14" s="8">
        <f>M14+N13</f>
        <v>0.76284924191856585</v>
      </c>
      <c r="O14" t="str">
        <f t="shared" ref="O14:O18" si="8">IF(N14&lt;0.8,"Pareto","Other")</f>
        <v>Pareto</v>
      </c>
    </row>
    <row r="15" spans="1:21" x14ac:dyDescent="0.35">
      <c r="D15" t="s">
        <v>4</v>
      </c>
      <c r="E15" t="s">
        <v>14</v>
      </c>
      <c r="F15" s="1">
        <v>500</v>
      </c>
      <c r="H15" t="s">
        <v>2</v>
      </c>
      <c r="I15" t="s">
        <v>14</v>
      </c>
      <c r="J15" s="1">
        <v>1000</v>
      </c>
      <c r="K15">
        <v>3</v>
      </c>
      <c r="L15" s="4">
        <f>J15+L14</f>
        <v>9000</v>
      </c>
      <c r="M15" s="7">
        <f t="shared" si="7"/>
        <v>9.5356155239820731E-2</v>
      </c>
      <c r="N15" s="8">
        <f>M15+N14</f>
        <v>0.85820539715838662</v>
      </c>
      <c r="O15" t="str">
        <f t="shared" si="8"/>
        <v>Other</v>
      </c>
    </row>
    <row r="16" spans="1:21" x14ac:dyDescent="0.35">
      <c r="D16" t="s">
        <v>5</v>
      </c>
      <c r="E16" t="s">
        <v>14</v>
      </c>
      <c r="F16" s="1">
        <v>487</v>
      </c>
      <c r="H16" t="s">
        <v>1</v>
      </c>
      <c r="I16" t="s">
        <v>14</v>
      </c>
      <c r="J16" s="1">
        <v>500</v>
      </c>
      <c r="K16">
        <v>4</v>
      </c>
      <c r="L16" s="4">
        <f t="shared" ref="L16:L18" si="9">J16+L15</f>
        <v>9500</v>
      </c>
      <c r="M16" s="7">
        <f t="shared" si="7"/>
        <v>4.7678077619910365E-2</v>
      </c>
      <c r="N16" s="8">
        <f t="shared" ref="N16:N18" si="10">M16+N15</f>
        <v>0.905883474778297</v>
      </c>
      <c r="O16" t="str">
        <f t="shared" si="8"/>
        <v>Other</v>
      </c>
    </row>
    <row r="17" spans="8:15" x14ac:dyDescent="0.35">
      <c r="H17" t="s">
        <v>4</v>
      </c>
      <c r="I17" t="s">
        <v>14</v>
      </c>
      <c r="J17" s="1">
        <v>500</v>
      </c>
      <c r="K17">
        <v>5</v>
      </c>
      <c r="L17" s="4">
        <f t="shared" si="9"/>
        <v>10000</v>
      </c>
      <c r="M17" s="7">
        <f t="shared" si="7"/>
        <v>4.7678077619910365E-2</v>
      </c>
      <c r="N17" s="8">
        <f t="shared" si="10"/>
        <v>0.95356155239820739</v>
      </c>
      <c r="O17" t="str">
        <f t="shared" si="8"/>
        <v>Other</v>
      </c>
    </row>
    <row r="18" spans="8:15" x14ac:dyDescent="0.35">
      <c r="H18" t="s">
        <v>5</v>
      </c>
      <c r="I18" t="s">
        <v>14</v>
      </c>
      <c r="J18" s="1">
        <v>487</v>
      </c>
      <c r="K18">
        <v>6</v>
      </c>
      <c r="L18" s="4">
        <f t="shared" si="9"/>
        <v>10487</v>
      </c>
      <c r="M18" s="7">
        <f t="shared" si="7"/>
        <v>4.6438447601792693E-2</v>
      </c>
      <c r="N18" s="8">
        <f t="shared" si="10"/>
        <v>1</v>
      </c>
      <c r="O18" t="str">
        <f t="shared" si="8"/>
        <v>Other</v>
      </c>
    </row>
  </sheetData>
  <autoFilter ref="Q4:R4">
    <sortState xmlns:xlrd2="http://schemas.microsoft.com/office/spreadsheetml/2017/richdata2" ref="Q5:R10">
      <sortCondition descending="1" ref="R4"/>
    </sortState>
  </autoFilter>
  <phoneticPr fontId="19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Customer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Vanacker, Kristof [MEDBE]</cp:lastModifiedBy>
  <dcterms:created xsi:type="dcterms:W3CDTF">2021-06-05T06:57:50Z</dcterms:created>
  <dcterms:modified xsi:type="dcterms:W3CDTF">2021-06-05T07:20:03Z</dcterms:modified>
</cp:coreProperties>
</file>