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kwijp-my.sharepoint.com/personal/samuel_gonzalez_kurita-water_com/Documents/FY24/"/>
    </mc:Choice>
  </mc:AlternateContent>
  <xr:revisionPtr revIDLastSave="36" documentId="8_{9DB9C295-9CC9-4F83-BD28-C2490C14FA73}" xr6:coauthVersionLast="47" xr6:coauthVersionMax="47" xr10:uidLastSave="{50459148-1647-4566-AE3F-9173A30AA1F3}"/>
  <bookViews>
    <workbookView xWindow="28680" yWindow="-120" windowWidth="29040" windowHeight="15720" xr2:uid="{85ECEE7F-0D0E-427C-A07D-5228156A94CB}"/>
  </bookViews>
  <sheets>
    <sheet name="FY24_Budget" sheetId="1" r:id="rId1"/>
  </sheets>
  <externalReferences>
    <externalReference r:id="rId2"/>
  </externalReferences>
  <definedNames>
    <definedName name="______COL10" localSheetId="0">#REF!</definedName>
    <definedName name="______COL10">#REF!</definedName>
    <definedName name="______COL3" localSheetId="0">#REF!</definedName>
    <definedName name="______COL3">#REF!</definedName>
    <definedName name="______COL5" localSheetId="0">#REF!</definedName>
    <definedName name="______COL5">#REF!</definedName>
    <definedName name="______pg1">#REF!</definedName>
    <definedName name="______PG2">#REF!</definedName>
    <definedName name="______pg3">#REF!</definedName>
    <definedName name="____COL1">#REF!</definedName>
    <definedName name="____COL10">#REF!</definedName>
    <definedName name="____COL11">#REF!</definedName>
    <definedName name="____col12">#REF!</definedName>
    <definedName name="____col13">#REF!</definedName>
    <definedName name="____COL2">#REF!</definedName>
    <definedName name="____COL3">#REF!</definedName>
    <definedName name="____COL4">#REF!</definedName>
    <definedName name="____COL5">#REF!</definedName>
    <definedName name="____COL6">#REF!</definedName>
    <definedName name="____COL7">#REF!</definedName>
    <definedName name="____COL9">#REF!</definedName>
    <definedName name="____DAT1">#REF!</definedName>
    <definedName name="____DAT10">#REF!</definedName>
    <definedName name="____DAT11">#REF!</definedName>
    <definedName name="____DAT12">#REF!</definedName>
    <definedName name="____DAT13">#REF!</definedName>
    <definedName name="____DAT14">#REF!</definedName>
    <definedName name="____DAT15">#REF!</definedName>
    <definedName name="____DAT16">#REF!</definedName>
    <definedName name="____DAT17">#REF!</definedName>
    <definedName name="____DAT18">#REF!</definedName>
    <definedName name="____DAT19">#REF!</definedName>
    <definedName name="____DAT2">#REF!</definedName>
    <definedName name="____DAT20">#REF!</definedName>
    <definedName name="____DAT21">#REF!</definedName>
    <definedName name="____DAT22">#REF!</definedName>
    <definedName name="____DAT23">#REF!</definedName>
    <definedName name="____DAT24">#REF!</definedName>
    <definedName name="____DAT25">#REF!</definedName>
    <definedName name="____DAT26">#REF!</definedName>
    <definedName name="____DAT27">#REF!</definedName>
    <definedName name="____DAT28">#REF!</definedName>
    <definedName name="____DAT29">#REF!</definedName>
    <definedName name="____DAT3">#REF!</definedName>
    <definedName name="____DAT30">#REF!</definedName>
    <definedName name="____DAT31">#REF!</definedName>
    <definedName name="____DAT32">#REF!</definedName>
    <definedName name="____DAT33">#REF!</definedName>
    <definedName name="____DAT34">#REF!</definedName>
    <definedName name="____DAT35">#REF!</definedName>
    <definedName name="____DAT36">#REF!</definedName>
    <definedName name="____DAT37">#REF!</definedName>
    <definedName name="____DAT38">#REF!</definedName>
    <definedName name="____DAT39">#REF!</definedName>
    <definedName name="____DAT4">#REF!</definedName>
    <definedName name="____DAT40">#REF!</definedName>
    <definedName name="____DAT41">#REF!</definedName>
    <definedName name="____DAT42">#REF!</definedName>
    <definedName name="____DAT5">#REF!</definedName>
    <definedName name="____DAT6">#REF!</definedName>
    <definedName name="____DAT7">#REF!</definedName>
    <definedName name="____DAT8">#REF!</definedName>
    <definedName name="____DAT9">#REF!</definedName>
    <definedName name="____pg1">#REF!</definedName>
    <definedName name="____PG2">#REF!</definedName>
    <definedName name="____pg3">#REF!</definedName>
    <definedName name="____PG4">#REF!</definedName>
    <definedName name="____PG5">#REF!</definedName>
    <definedName name="____PG6">#REF!</definedName>
    <definedName name="___COL1">#REF!</definedName>
    <definedName name="___COL11">#REF!</definedName>
    <definedName name="___col12">#REF!</definedName>
    <definedName name="___col13">#REF!</definedName>
    <definedName name="___COL2">#REF!</definedName>
    <definedName name="___COL4">#REF!</definedName>
    <definedName name="___col5">#REF!</definedName>
    <definedName name="___COL6">#REF!</definedName>
    <definedName name="___COL7">#REF!</definedName>
    <definedName name="___COL9">#REF!</definedName>
    <definedName name="___DAT1">#REF!</definedName>
    <definedName name="___DAT10">#REF!</definedName>
    <definedName name="___DAT11">#REF!</definedName>
    <definedName name="___DAT12">#REF!</definedName>
    <definedName name="___DAT13">#REF!</definedName>
    <definedName name="___DAT14">#REF!</definedName>
    <definedName name="___DAT15">#REF!</definedName>
    <definedName name="___DAT16">#REF!</definedName>
    <definedName name="___DAT17">#REF!</definedName>
    <definedName name="___DAT18">#REF!</definedName>
    <definedName name="___DAT19">#REF!</definedName>
    <definedName name="___DAT2">#REF!</definedName>
    <definedName name="___DAT20">#REF!</definedName>
    <definedName name="___DAT21">#REF!</definedName>
    <definedName name="___DAT22">#REF!</definedName>
    <definedName name="___DAT23">#REF!</definedName>
    <definedName name="___DAT24">#REF!</definedName>
    <definedName name="___DAT25">#REF!</definedName>
    <definedName name="___DAT26">#REF!</definedName>
    <definedName name="___DAT27">#REF!</definedName>
    <definedName name="___DAT28">#REF!</definedName>
    <definedName name="___DAT29">#REF!</definedName>
    <definedName name="___DAT3">#REF!</definedName>
    <definedName name="___DAT30">#REF!</definedName>
    <definedName name="___DAT31">#REF!</definedName>
    <definedName name="___DAT32">#REF!</definedName>
    <definedName name="___DAT33">#REF!</definedName>
    <definedName name="___DAT34">#REF!</definedName>
    <definedName name="___DAT35">#REF!</definedName>
    <definedName name="___DAT36">#REF!</definedName>
    <definedName name="___DAT37">#REF!</definedName>
    <definedName name="___DAT38">#REF!</definedName>
    <definedName name="___DAT39">#REF!</definedName>
    <definedName name="___DAT4">#REF!</definedName>
    <definedName name="___DAT40">#REF!</definedName>
    <definedName name="___DAT41">#REF!</definedName>
    <definedName name="___DAT42">#REF!</definedName>
    <definedName name="___DAT5">#REF!</definedName>
    <definedName name="___DAT6">#REF!</definedName>
    <definedName name="___DAT7">#REF!</definedName>
    <definedName name="___DAT8">#REF!</definedName>
    <definedName name="___DAT9">#REF!</definedName>
    <definedName name="___PG4">#REF!</definedName>
    <definedName name="___PG5">#REF!</definedName>
    <definedName name="___PG6">#REF!</definedName>
    <definedName name="__COL1">#REF!</definedName>
    <definedName name="__COL10">#REF!</definedName>
    <definedName name="__COL11">#REF!</definedName>
    <definedName name="__col12">#REF!</definedName>
    <definedName name="__col13">#REF!</definedName>
    <definedName name="__COL2">#REF!</definedName>
    <definedName name="__COL3">#REF!</definedName>
    <definedName name="__COL4">#REF!</definedName>
    <definedName name="__COL5">#REF!</definedName>
    <definedName name="__COL6">#REF!</definedName>
    <definedName name="__COL7">#REF!</definedName>
    <definedName name="__COL9">#REF!</definedName>
    <definedName name="__DAT1">#REF!</definedName>
    <definedName name="__DAT10">#REF!</definedName>
    <definedName name="__DAT11">#REF!</definedName>
    <definedName name="__DAT12">#REF!</definedName>
    <definedName name="__DAT13">#REF!</definedName>
    <definedName name="__DAT14">#REF!</definedName>
    <definedName name="__DAT15">#REF!</definedName>
    <definedName name="__DAT16">#REF!</definedName>
    <definedName name="__DAT17">#REF!</definedName>
    <definedName name="__DAT18">#REF!</definedName>
    <definedName name="__DAT19">#REF!</definedName>
    <definedName name="__DAT2">#REF!</definedName>
    <definedName name="__DAT20">#REF!</definedName>
    <definedName name="__DAT21">#REF!</definedName>
    <definedName name="__DAT22">#REF!</definedName>
    <definedName name="__DAT23">#REF!</definedName>
    <definedName name="__DAT24">#REF!</definedName>
    <definedName name="__DAT25">#REF!</definedName>
    <definedName name="__DAT26">#REF!</definedName>
    <definedName name="__DAT27">#REF!</definedName>
    <definedName name="__DAT28">#REF!</definedName>
    <definedName name="__DAT29">#REF!</definedName>
    <definedName name="__DAT3">#REF!</definedName>
    <definedName name="__DAT30">#REF!</definedName>
    <definedName name="__DAT31">#REF!</definedName>
    <definedName name="__DAT32">#REF!</definedName>
    <definedName name="__DAT33">#REF!</definedName>
    <definedName name="__DAT34">#REF!</definedName>
    <definedName name="__DAT35">#REF!</definedName>
    <definedName name="__DAT36">#REF!</definedName>
    <definedName name="__DAT37">#REF!</definedName>
    <definedName name="__DAT38">#REF!</definedName>
    <definedName name="__DAT39">#REF!</definedName>
    <definedName name="__DAT4">#REF!</definedName>
    <definedName name="__DAT40">#REF!</definedName>
    <definedName name="__DAT41">#REF!</definedName>
    <definedName name="__DAT42">#REF!</definedName>
    <definedName name="__DAT5">#REF!</definedName>
    <definedName name="__DAT6">#REF!</definedName>
    <definedName name="__DAT7">#REF!</definedName>
    <definedName name="__DAT8">#REF!</definedName>
    <definedName name="__DAT9">#REF!</definedName>
    <definedName name="__pg1">#REF!</definedName>
    <definedName name="__PG2">#REF!</definedName>
    <definedName name="__pg3">#REF!</definedName>
    <definedName name="__PG4">#REF!</definedName>
    <definedName name="__PG5">#REF!</definedName>
    <definedName name="__PG6">#REF!</definedName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9">#REF!</definedName>
    <definedName name="_DAT1">#REF!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#REF!</definedName>
    <definedName name="_DAT20">#REF!</definedName>
    <definedName name="_DAT21">#REF!</definedName>
    <definedName name="_DAT22">#REF!</definedName>
    <definedName name="_DAT23">#REF!</definedName>
    <definedName name="_DAT24">#REF!</definedName>
    <definedName name="_DAT25">#REF!</definedName>
    <definedName name="_DAT26">#REF!</definedName>
    <definedName name="_DAT27">#REF!</definedName>
    <definedName name="_DAT28">#REF!</definedName>
    <definedName name="_DAT29">#REF!</definedName>
    <definedName name="_DAT3">#REF!</definedName>
    <definedName name="_DAT30">#REF!</definedName>
    <definedName name="_DAT31">#REF!</definedName>
    <definedName name="_DAT32">#REF!</definedName>
    <definedName name="_DAT33">#REF!</definedName>
    <definedName name="_DAT34">#REF!</definedName>
    <definedName name="_DAT35">#REF!</definedName>
    <definedName name="_DAT36">#REF!</definedName>
    <definedName name="_DAT37">#REF!</definedName>
    <definedName name="_DAT38">#REF!</definedName>
    <definedName name="_DAT39">#REF!</definedName>
    <definedName name="_DAT4">#REF!</definedName>
    <definedName name="_DAT40">#REF!</definedName>
    <definedName name="_DAT41">#REF!</definedName>
    <definedName name="_DAT42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pg1">#REF!</definedName>
    <definedName name="_PG2">#REF!</definedName>
    <definedName name="_pg3">#REF!</definedName>
    <definedName name="_PG4">#REF!</definedName>
    <definedName name="_PG5">#REF!</definedName>
    <definedName name="_PG6">#REF!</definedName>
    <definedName name="ABC">#REF!</definedName>
    <definedName name="ae">#REF!</definedName>
    <definedName name="AERPROW">#REF!</definedName>
    <definedName name="Allocation">#REF!</definedName>
    <definedName name="Approved" localSheetId="0">#REF!</definedName>
    <definedName name="Approved">#REF!</definedName>
    <definedName name="bank" localSheetId="0">#REF!</definedName>
    <definedName name="bank">#REF!</definedName>
    <definedName name="CENTRAL" localSheetId="0">FY24_Budget!#REF!</definedName>
    <definedName name="CENTRAL">[1]FY24!#REF!</definedName>
    <definedName name="colbud" localSheetId="0">#REF!</definedName>
    <definedName name="colbud">#REF!</definedName>
    <definedName name="cons_comp_KWI" localSheetId="0">#REF!</definedName>
    <definedName name="cons_comp_KWI">#REF!</definedName>
    <definedName name="cons_name_KEG">#REF!</definedName>
    <definedName name="conscol">#REF!</definedName>
    <definedName name="desc_Col1">#REF!</definedName>
    <definedName name="desc_Col10">#REF!</definedName>
    <definedName name="desc_Col2">#REF!</definedName>
    <definedName name="desc_Col3">#REF!</definedName>
    <definedName name="desc_Col4">#REF!</definedName>
    <definedName name="desc_Col5">#REF!</definedName>
    <definedName name="desc_Col6">#REF!</definedName>
    <definedName name="desc_Col7">#REF!</definedName>
    <definedName name="desc_Col9">#REF!</definedName>
    <definedName name="desc_colbu">#REF!</definedName>
    <definedName name="desccol">#REF!</definedName>
    <definedName name="ENTITY_NAME" localSheetId="0">#REF!</definedName>
    <definedName name="ENTITY_NAME">#REF!</definedName>
    <definedName name="Entity_Name_Balance" localSheetId="0">#REF!</definedName>
    <definedName name="Entity_Name_Balance">#REF!</definedName>
    <definedName name="Entity_Name_Balance2" localSheetId="0">#REF!</definedName>
    <definedName name="Entity_Name_Balance2">#REF!</definedName>
    <definedName name="ENTITY_NAME_KEG" localSheetId="0">#REF!</definedName>
    <definedName name="ENTITY_NAME_KEG">#REF!</definedName>
    <definedName name="Entity_Name_KEG_KWI">#REF!</definedName>
    <definedName name="Entity_name2_KEG">#REF!</definedName>
    <definedName name="Environment" localSheetId="0">#REF!</definedName>
    <definedName name="Environment">#REF!</definedName>
    <definedName name="FTE" localSheetId="0">#REF!</definedName>
    <definedName name="FTE">#REF!</definedName>
    <definedName name="HDesc_Col" localSheetId="0">#REF!</definedName>
    <definedName name="HDesc_Col">#REF!</definedName>
    <definedName name="HDesc_Col1" localSheetId="0">#REF!</definedName>
    <definedName name="HDesc_Col1">#REF!</definedName>
    <definedName name="Hdesc_Col10">#REF!</definedName>
    <definedName name="HDesc_Col2">#REF!</definedName>
    <definedName name="HDesc_Col3">#REF!</definedName>
    <definedName name="HDesc_Col4">#REF!</definedName>
    <definedName name="HDesc_Col5">#REF!</definedName>
    <definedName name="HDesc_Col6">#REF!</definedName>
    <definedName name="HDesc_Col7">#REF!</definedName>
    <definedName name="HDesc_Col9">#REF!</definedName>
    <definedName name="hdesc_colbu">#REF!</definedName>
    <definedName name="HDesc_idcol">#REF!</definedName>
    <definedName name="HDesc_itcol">#REF!</definedName>
    <definedName name="hdesccol">#REF!</definedName>
    <definedName name="hprintheaders">#REF!</definedName>
    <definedName name="idcol">#REF!</definedName>
    <definedName name="INDROW">#REF!</definedName>
    <definedName name="Insurance">#REF!</definedName>
    <definedName name="Int_rate">#REF!</definedName>
    <definedName name="Interest_rate">#REF!</definedName>
    <definedName name="Investment">#REF!</definedName>
    <definedName name="itcol">#REF!</definedName>
    <definedName name="ittypecol">#REF!</definedName>
    <definedName name="ME" localSheetId="0">FY24_Budget!#REF!</definedName>
    <definedName name="ME">[1]FY24!#REF!</definedName>
    <definedName name="modelio">#REF!</definedName>
    <definedName name="NE" localSheetId="0">FY24_Budget!#REF!</definedName>
    <definedName name="NE">[1]FY24!#REF!</definedName>
    <definedName name="NOYES">#REF!</definedName>
    <definedName name="o">#REF!</definedName>
    <definedName name="ODTROW">#REF!</definedName>
    <definedName name="per">#REF!</definedName>
    <definedName name="pg_list">#REF!</definedName>
    <definedName name="Product_Group">#REF!</definedName>
    <definedName name="Rank">#REF!</definedName>
    <definedName name="Reason">#REF!</definedName>
    <definedName name="Reason_6" localSheetId="0">#REF!</definedName>
    <definedName name="Reason_6">#REF!</definedName>
    <definedName name="Rep_Cons_Name" localSheetId="0">#REF!</definedName>
    <definedName name="Rep_Cons_Name">#REF!</definedName>
    <definedName name="Reporting" localSheetId="0">#REF!</definedName>
    <definedName name="Reporting">#REF!</definedName>
    <definedName name="Reporting_Period" localSheetId="0">#REF!</definedName>
    <definedName name="Reporting_Period">#REF!</definedName>
    <definedName name="roerng1">#REF!</definedName>
    <definedName name="rtrow">#REF!</definedName>
    <definedName name="SHE">#REF!</definedName>
    <definedName name="signcol">#REF!</definedName>
    <definedName name="STDACCT" localSheetId="0">#REF!</definedName>
    <definedName name="STDACCT">#REF!</definedName>
    <definedName name="SW" localSheetId="0">FY24_Budget!$A$85</definedName>
    <definedName name="TEST0" localSheetId="0">#REF!</definedName>
    <definedName name="TEST0">#REF!</definedName>
    <definedName name="TESTHKEY" localSheetId="0">#REF!</definedName>
    <definedName name="TESTHKEY">#REF!</definedName>
    <definedName name="TESTKEYS" localSheetId="0">#REF!</definedName>
    <definedName name="TESTKEYS">#REF!</definedName>
    <definedName name="TESTVKEY">#REF!</definedName>
    <definedName name="Type">#REF!</definedName>
    <definedName name="Type_6" localSheetId="0">#REF!</definedName>
    <definedName name="Type_6">#REF!</definedName>
    <definedName name="unit" localSheetId="0">#REF!</definedName>
    <definedName name="unit">#REF!</definedName>
    <definedName name="Units" localSheetId="0">#REF!</definedName>
    <definedName name="Units">#REF!</definedName>
    <definedName name="Units_2011" localSheetId="0">#REF!</definedName>
    <definedName name="Units_2011">#REF!</definedName>
    <definedName name="XY">#REF!</definedName>
    <definedName name="XYZ">#REF!</definedName>
    <definedName name="Yes_or_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9" i="1" l="1"/>
  <c r="Q8" i="1"/>
  <c r="AJ9" i="1"/>
  <c r="AJ8" i="1"/>
  <c r="AK9" i="1"/>
  <c r="W23" i="1"/>
  <c r="W22" i="1"/>
  <c r="W21" i="1"/>
  <c r="W20" i="1"/>
  <c r="Y2" i="1"/>
  <c r="X2" i="1"/>
  <c r="W2" i="1"/>
  <c r="V2" i="1"/>
  <c r="U2" i="1"/>
  <c r="T2" i="1"/>
  <c r="S2" i="1"/>
  <c r="R2" i="1"/>
  <c r="Q2" i="1"/>
  <c r="N2" i="1"/>
  <c r="M2" i="1"/>
  <c r="L2" i="1"/>
  <c r="K2" i="1"/>
  <c r="J2" i="1"/>
  <c r="I2" i="1"/>
  <c r="H2" i="1"/>
  <c r="G2" i="1"/>
  <c r="F2" i="1"/>
  <c r="E2" i="1"/>
  <c r="D2" i="1"/>
  <c r="C2" i="1"/>
  <c r="V1" i="1" l="1"/>
  <c r="W1" i="1"/>
  <c r="Y1" i="1"/>
  <c r="R1" i="1"/>
  <c r="T1" i="1"/>
  <c r="X1" i="1"/>
  <c r="Q1" i="1"/>
  <c r="S1" i="1"/>
  <c r="U1" i="1"/>
</calcChain>
</file>

<file path=xl/sharedStrings.xml><?xml version="1.0" encoding="utf-8"?>
<sst xmlns="http://schemas.openxmlformats.org/spreadsheetml/2006/main" count="244" uniqueCount="45">
  <si>
    <t>Apr'24</t>
  </si>
  <si>
    <t>May'24</t>
  </si>
  <si>
    <t>Jun'24</t>
  </si>
  <si>
    <t>Jul'24</t>
  </si>
  <si>
    <t>Aug'24</t>
  </si>
  <si>
    <t>Sep'24</t>
  </si>
  <si>
    <t>Oct'24</t>
  </si>
  <si>
    <t>Nov'24</t>
  </si>
  <si>
    <t>Dec'24</t>
  </si>
  <si>
    <t>Jan'25</t>
  </si>
  <si>
    <t>Feb'25</t>
  </si>
  <si>
    <t>Mar'25</t>
  </si>
  <si>
    <t>FY24 Budget</t>
  </si>
  <si>
    <t>Sales</t>
  </si>
  <si>
    <t>GP</t>
  </si>
  <si>
    <t>GP%</t>
  </si>
  <si>
    <t>Direct cost</t>
  </si>
  <si>
    <t>Local biz cost</t>
  </si>
  <si>
    <t>Local admin</t>
  </si>
  <si>
    <t>RC</t>
  </si>
  <si>
    <t>SG&amp;A</t>
  </si>
  <si>
    <t>SG&amp;A%</t>
  </si>
  <si>
    <t>DC</t>
  </si>
  <si>
    <t>DC%</t>
  </si>
  <si>
    <t>Global</t>
  </si>
  <si>
    <t>OP</t>
  </si>
  <si>
    <t>OP%</t>
  </si>
  <si>
    <t>Amotization PPA</t>
  </si>
  <si>
    <t>Royalties</t>
  </si>
  <si>
    <t>BPR</t>
  </si>
  <si>
    <t>% BPR</t>
  </si>
  <si>
    <t>Entity 1</t>
  </si>
  <si>
    <t>Entity 2</t>
  </si>
  <si>
    <t>Entity 3</t>
  </si>
  <si>
    <t>Entity 3.1</t>
  </si>
  <si>
    <t>Entity 3.2</t>
  </si>
  <si>
    <t>Entity</t>
  </si>
  <si>
    <t>Month</t>
  </si>
  <si>
    <t>Scenario</t>
  </si>
  <si>
    <t>Entity 3.3</t>
  </si>
  <si>
    <t>Sub Entity 1</t>
  </si>
  <si>
    <t>Sub Entity 2</t>
  </si>
  <si>
    <t>Country A</t>
  </si>
  <si>
    <t>Country A Subregion 1</t>
  </si>
  <si>
    <t>Country A Subregion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</si>
</sst>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_ ;[Red]\-#,##0\ "/>
    <numFmt numFmtId="165" formatCode="[$$-409]#,##0"/>
    <numFmt numFmtId="166" formatCode="#,##0_);[Red]\-#,##0&quot; &quot;"/>
    <numFmt numFmtId="167" formatCode="0%;[Red]\-0%"/>
    <numFmt numFmtId="168" formatCode="0.0%"/>
    <numFmt numFmtId="170" formatCode="#,##0.00_);[Red]\-#,##0.00&quot; &quot;"/>
  </numFmts>
  <fonts count="33" x14ac:knownFonts="1">
    <font>
      <sz val="10"/>
      <name val="Arial"/>
      <family val="2"/>
    </font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2"/>
      <color theme="1"/>
      <name val="Arial"/>
      <family val="2"/>
    </font>
    <font>
      <b/>
      <sz val="9"/>
      <color theme="0"/>
      <name val="Arial"/>
      <family val="2"/>
    </font>
    <font>
      <sz val="11"/>
      <name val="Aptos Narrow"/>
      <family val="2"/>
      <scheme val="minor"/>
    </font>
    <font>
      <b/>
      <sz val="10"/>
      <name val="Aptos Narrow"/>
      <family val="2"/>
      <scheme val="minor"/>
    </font>
    <font>
      <sz val="12"/>
      <color theme="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8"/>
      <color theme="1"/>
      <name val="Aptos Narrow"/>
      <family val="2"/>
      <scheme val="minor"/>
    </font>
    <font>
      <sz val="8"/>
      <name val="Aptos Narrow"/>
      <family val="2"/>
      <scheme val="minor"/>
    </font>
    <font>
      <sz val="10"/>
      <name val="Aptos Narrow"/>
      <family val="2"/>
      <scheme val="minor"/>
    </font>
    <font>
      <b/>
      <sz val="10"/>
      <color theme="4"/>
      <name val="Aptos Narrow"/>
      <family val="2"/>
      <scheme val="minor"/>
    </font>
    <font>
      <sz val="10"/>
      <color theme="4"/>
      <name val="Aptos Narrow"/>
      <family val="2"/>
      <scheme val="minor"/>
    </font>
    <font>
      <sz val="9"/>
      <color theme="1"/>
      <name val="Aptos Narrow"/>
      <family val="2"/>
      <scheme val="minor"/>
    </font>
    <font>
      <sz val="9"/>
      <name val="Aptos Narrow"/>
      <family val="2"/>
      <scheme val="minor"/>
    </font>
    <font>
      <b/>
      <sz val="10"/>
      <color theme="1"/>
      <name val="Aptos Narrow"/>
      <family val="2"/>
      <scheme val="minor"/>
    </font>
    <font>
      <b/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b/>
      <sz val="10"/>
      <color theme="2"/>
      <name val="Aptos Narrow"/>
      <family val="2"/>
      <scheme val="minor"/>
    </font>
    <font>
      <b/>
      <sz val="10"/>
      <color theme="0"/>
      <name val="Aptos Narrow"/>
      <family val="2"/>
      <scheme val="minor"/>
    </font>
    <font>
      <b/>
      <sz val="8"/>
      <color theme="4"/>
      <name val="Aptos Narrow"/>
      <family val="2"/>
      <scheme val="minor"/>
    </font>
    <font>
      <b/>
      <sz val="8"/>
      <name val="Aptos Narrow"/>
      <family val="2"/>
      <scheme val="minor"/>
    </font>
    <font>
      <sz val="8"/>
      <color theme="4"/>
      <name val="Aptos Narrow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4D70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9ED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165" fontId="0" fillId="0" borderId="0"/>
    <xf numFmtId="9" fontId="13" fillId="0" borderId="0" applyFont="0" applyFill="0" applyBorder="0" applyAlignment="0" applyProtection="0"/>
    <xf numFmtId="0" fontId="2" fillId="0" borderId="0"/>
    <xf numFmtId="0" fontId="11" fillId="0" borderId="0"/>
    <xf numFmtId="9" fontId="1" fillId="0" borderId="0" applyFont="0" applyFill="0" applyBorder="0" applyAlignment="0" applyProtection="0"/>
  </cellStyleXfs>
  <cellXfs count="97">
    <xf numFmtId="165" fontId="0" fillId="0" borderId="0" xfId="0"/>
    <xf numFmtId="0" fontId="6" fillId="0" borderId="0" xfId="2" applyFont="1"/>
    <xf numFmtId="0" fontId="2" fillId="0" borderId="0" xfId="2"/>
    <xf numFmtId="0" fontId="5" fillId="0" borderId="0" xfId="2" applyFont="1"/>
    <xf numFmtId="3" fontId="7" fillId="0" borderId="0" xfId="2" applyNumberFormat="1" applyFont="1"/>
    <xf numFmtId="0" fontId="8" fillId="0" borderId="0" xfId="2" applyFont="1"/>
    <xf numFmtId="1" fontId="8" fillId="0" borderId="0" xfId="2" applyNumberFormat="1" applyFont="1"/>
    <xf numFmtId="0" fontId="9" fillId="0" borderId="0" xfId="2" applyFont="1"/>
    <xf numFmtId="164" fontId="8" fillId="0" borderId="0" xfId="2" applyNumberFormat="1" applyFont="1"/>
    <xf numFmtId="164" fontId="2" fillId="0" borderId="0" xfId="2" applyNumberFormat="1"/>
    <xf numFmtId="0" fontId="3" fillId="0" borderId="0" xfId="2" applyFont="1"/>
    <xf numFmtId="0" fontId="10" fillId="0" borderId="0" xfId="2" applyFont="1" applyAlignment="1">
      <alignment wrapText="1"/>
    </xf>
    <xf numFmtId="0" fontId="12" fillId="0" borderId="0" xfId="3" applyFont="1"/>
    <xf numFmtId="165" fontId="13" fillId="0" borderId="0" xfId="0" applyFont="1"/>
    <xf numFmtId="165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3" fontId="14" fillId="2" borderId="1" xfId="2" applyNumberFormat="1" applyFont="1" applyFill="1" applyBorder="1" applyAlignment="1">
      <alignment horizontal="center" vertical="center" wrapText="1"/>
    </xf>
    <xf numFmtId="3" fontId="14" fillId="3" borderId="1" xfId="2" applyNumberFormat="1" applyFont="1" applyFill="1" applyBorder="1" applyAlignment="1">
      <alignment horizontal="center" vertical="center" wrapText="1"/>
    </xf>
    <xf numFmtId="0" fontId="13" fillId="0" borderId="0" xfId="3" applyFont="1"/>
    <xf numFmtId="3" fontId="15" fillId="0" borderId="0" xfId="2" applyNumberFormat="1" applyFont="1" applyAlignment="1">
      <alignment horizontal="center" vertical="center" wrapText="1"/>
    </xf>
    <xf numFmtId="165" fontId="16" fillId="0" borderId="0" xfId="0" applyFont="1" applyAlignment="1">
      <alignment horizontal="center" wrapText="1"/>
    </xf>
    <xf numFmtId="3" fontId="16" fillId="0" borderId="0" xfId="2" applyNumberFormat="1" applyFont="1" applyAlignment="1">
      <alignment horizontal="center" wrapText="1"/>
    </xf>
    <xf numFmtId="1" fontId="16" fillId="0" borderId="0" xfId="2" applyNumberFormat="1" applyFont="1" applyAlignment="1">
      <alignment horizontal="center" wrapText="1"/>
    </xf>
    <xf numFmtId="164" fontId="16" fillId="0" borderId="0" xfId="2" applyNumberFormat="1" applyFont="1" applyAlignment="1">
      <alignment horizontal="center" vertical="center" wrapText="1"/>
    </xf>
    <xf numFmtId="164" fontId="17" fillId="0" borderId="0" xfId="2" applyNumberFormat="1" applyFont="1" applyAlignment="1">
      <alignment horizontal="center" vertical="center" wrapText="1"/>
    </xf>
    <xf numFmtId="3" fontId="9" fillId="4" borderId="0" xfId="2" applyNumberFormat="1" applyFont="1" applyFill="1" applyAlignment="1">
      <alignment horizontal="left" wrapText="1"/>
    </xf>
    <xf numFmtId="0" fontId="18" fillId="0" borderId="0" xfId="2" applyFont="1"/>
    <xf numFmtId="0" fontId="19" fillId="0" borderId="0" xfId="2" applyFont="1"/>
    <xf numFmtId="0" fontId="9" fillId="0" borderId="0" xfId="2" applyFont="1" applyAlignment="1">
      <alignment horizontal="left" indent="7"/>
    </xf>
    <xf numFmtId="166" fontId="9" fillId="5" borderId="2" xfId="2" applyNumberFormat="1" applyFont="1" applyFill="1" applyBorder="1" applyAlignment="1">
      <alignment horizontal="center" vertical="center"/>
    </xf>
    <xf numFmtId="166" fontId="9" fillId="0" borderId="0" xfId="2" applyNumberFormat="1" applyFont="1" applyAlignment="1">
      <alignment horizontal="center" vertical="center"/>
    </xf>
    <xf numFmtId="167" fontId="20" fillId="0" borderId="0" xfId="1" applyNumberFormat="1" applyFont="1" applyFill="1" applyBorder="1" applyAlignment="1" applyProtection="1">
      <alignment horizontal="center" vertical="center"/>
    </xf>
    <xf numFmtId="167" fontId="20" fillId="0" borderId="0" xfId="1" applyNumberFormat="1" applyFont="1" applyFill="1" applyBorder="1" applyAlignment="1" applyProtection="1">
      <alignment horizontal="center" vertical="center"/>
      <protection locked="0"/>
    </xf>
    <xf numFmtId="3" fontId="20" fillId="0" borderId="0" xfId="1" applyNumberFormat="1" applyFont="1" applyFill="1" applyBorder="1" applyAlignment="1" applyProtection="1">
      <alignment horizontal="center" vertical="center"/>
      <protection locked="0"/>
    </xf>
    <xf numFmtId="166" fontId="20" fillId="0" borderId="0" xfId="1" applyNumberFormat="1" applyFont="1" applyFill="1" applyBorder="1" applyAlignment="1" applyProtection="1">
      <alignment horizontal="center" vertical="center"/>
      <protection locked="0"/>
    </xf>
    <xf numFmtId="1" fontId="20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0" borderId="0" xfId="1" applyNumberFormat="1" applyFont="1" applyFill="1" applyBorder="1" applyAlignment="1" applyProtection="1">
      <alignment horizontal="center" vertical="center"/>
      <protection locked="0"/>
    </xf>
    <xf numFmtId="166" fontId="9" fillId="5" borderId="1" xfId="2" applyNumberFormat="1" applyFont="1" applyFill="1" applyBorder="1" applyAlignment="1">
      <alignment horizontal="center" vertical="center"/>
    </xf>
    <xf numFmtId="0" fontId="21" fillId="0" borderId="0" xfId="2" applyFont="1" applyAlignment="1">
      <alignment horizontal="left" indent="7"/>
    </xf>
    <xf numFmtId="168" fontId="21" fillId="5" borderId="3" xfId="1" applyNumberFormat="1" applyFont="1" applyFill="1" applyBorder="1" applyAlignment="1" applyProtection="1">
      <alignment horizontal="center"/>
    </xf>
    <xf numFmtId="168" fontId="9" fillId="0" borderId="0" xfId="1" applyNumberFormat="1" applyFont="1" applyFill="1" applyBorder="1" applyAlignment="1" applyProtection="1">
      <alignment horizontal="center"/>
    </xf>
    <xf numFmtId="167" fontId="20" fillId="0" borderId="0" xfId="1" applyNumberFormat="1" applyFont="1" applyFill="1" applyBorder="1" applyAlignment="1" applyProtection="1">
      <alignment horizontal="center"/>
    </xf>
    <xf numFmtId="167" fontId="20" fillId="0" borderId="0" xfId="1" applyNumberFormat="1" applyFont="1" applyFill="1" applyBorder="1" applyAlignment="1">
      <alignment horizontal="center"/>
    </xf>
    <xf numFmtId="168" fontId="20" fillId="0" borderId="0" xfId="1" applyNumberFormat="1" applyFont="1" applyFill="1" applyBorder="1" applyAlignment="1">
      <alignment horizontal="center"/>
    </xf>
    <xf numFmtId="1" fontId="20" fillId="0" borderId="0" xfId="1" applyNumberFormat="1" applyFont="1" applyFill="1" applyBorder="1" applyAlignment="1">
      <alignment horizontal="center"/>
    </xf>
    <xf numFmtId="164" fontId="20" fillId="0" borderId="0" xfId="1" applyNumberFormat="1" applyFont="1" applyFill="1" applyBorder="1" applyAlignment="1">
      <alignment horizontal="center"/>
    </xf>
    <xf numFmtId="164" fontId="22" fillId="0" borderId="0" xfId="1" applyNumberFormat="1" applyFont="1" applyFill="1" applyBorder="1" applyAlignment="1">
      <alignment horizontal="center"/>
    </xf>
    <xf numFmtId="0" fontId="20" fillId="0" borderId="0" xfId="2" applyFont="1" applyAlignment="1">
      <alignment horizontal="left" indent="8"/>
    </xf>
    <xf numFmtId="166" fontId="23" fillId="5" borderId="4" xfId="2" applyNumberFormat="1" applyFont="1" applyFill="1" applyBorder="1" applyAlignment="1">
      <alignment horizontal="center" vertical="center"/>
    </xf>
    <xf numFmtId="166" fontId="24" fillId="0" borderId="0" xfId="2" applyNumberFormat="1" applyFont="1" applyAlignment="1">
      <alignment horizontal="center" vertical="center"/>
    </xf>
    <xf numFmtId="167" fontId="24" fillId="0" borderId="0" xfId="1" applyNumberFormat="1" applyFont="1" applyFill="1" applyBorder="1" applyAlignment="1" applyProtection="1">
      <alignment horizontal="center" vertical="center"/>
    </xf>
    <xf numFmtId="167" fontId="24" fillId="0" borderId="0" xfId="1" applyNumberFormat="1" applyFont="1" applyFill="1" applyBorder="1" applyAlignment="1" applyProtection="1">
      <alignment horizontal="center" vertical="center"/>
      <protection locked="0"/>
    </xf>
    <xf numFmtId="166" fontId="24" fillId="0" borderId="0" xfId="1" applyNumberFormat="1" applyFont="1" applyFill="1" applyBorder="1" applyAlignment="1" applyProtection="1">
      <alignment horizontal="center" vertical="center"/>
      <protection locked="0"/>
    </xf>
    <xf numFmtId="1" fontId="24" fillId="0" borderId="0" xfId="1" applyNumberFormat="1" applyFont="1" applyFill="1" applyBorder="1" applyAlignment="1" applyProtection="1">
      <alignment horizontal="center" vertical="center"/>
      <protection locked="0"/>
    </xf>
    <xf numFmtId="164" fontId="24" fillId="0" borderId="0" xfId="1" applyNumberFormat="1" applyFont="1" applyFill="1" applyBorder="1" applyAlignment="1" applyProtection="1">
      <alignment horizontal="center" vertical="center"/>
      <protection locked="0"/>
    </xf>
    <xf numFmtId="164" fontId="23" fillId="0" borderId="0" xfId="1" applyNumberFormat="1" applyFont="1" applyFill="1" applyBorder="1" applyAlignment="1" applyProtection="1">
      <alignment horizontal="center" vertical="center"/>
      <protection locked="0"/>
    </xf>
    <xf numFmtId="0" fontId="23" fillId="0" borderId="0" xfId="2" applyFont="1"/>
    <xf numFmtId="0" fontId="24" fillId="0" borderId="0" xfId="2" applyFont="1"/>
    <xf numFmtId="0" fontId="25" fillId="0" borderId="0" xfId="2" applyFont="1" applyAlignment="1">
      <alignment horizontal="left" indent="7"/>
    </xf>
    <xf numFmtId="166" fontId="25" fillId="5" borderId="1" xfId="2" applyNumberFormat="1" applyFont="1" applyFill="1" applyBorder="1" applyAlignment="1">
      <alignment horizontal="center" vertical="center"/>
    </xf>
    <xf numFmtId="0" fontId="4" fillId="0" borderId="0" xfId="2" applyFont="1"/>
    <xf numFmtId="166" fontId="25" fillId="5" borderId="4" xfId="2" applyNumberFormat="1" applyFont="1" applyFill="1" applyBorder="1" applyAlignment="1">
      <alignment horizontal="center" vertical="center"/>
    </xf>
    <xf numFmtId="0" fontId="26" fillId="0" borderId="0" xfId="2" applyFont="1"/>
    <xf numFmtId="167" fontId="20" fillId="0" borderId="0" xfId="1" applyNumberFormat="1" applyFont="1" applyFill="1" applyBorder="1" applyAlignment="1">
      <alignment horizontal="center" vertical="center"/>
    </xf>
    <xf numFmtId="166" fontId="20" fillId="0" borderId="0" xfId="1" applyNumberFormat="1" applyFont="1" applyFill="1" applyBorder="1" applyAlignment="1">
      <alignment horizontal="center" vertical="center"/>
    </xf>
    <xf numFmtId="1" fontId="20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25" fillId="0" borderId="0" xfId="1" applyNumberFormat="1" applyFont="1" applyFill="1" applyBorder="1" applyAlignment="1">
      <alignment horizontal="center" vertical="center"/>
    </xf>
    <xf numFmtId="168" fontId="21" fillId="5" borderId="1" xfId="1" applyNumberFormat="1" applyFont="1" applyFill="1" applyBorder="1" applyAlignment="1" applyProtection="1">
      <alignment horizontal="center"/>
    </xf>
    <xf numFmtId="0" fontId="27" fillId="0" borderId="0" xfId="2" applyFont="1" applyAlignment="1">
      <alignment horizontal="left" indent="8"/>
    </xf>
    <xf numFmtId="0" fontId="27" fillId="0" borderId="0" xfId="2" applyFont="1" applyAlignment="1">
      <alignment horizontal="left" indent="7"/>
    </xf>
    <xf numFmtId="166" fontId="27" fillId="5" borderId="1" xfId="2" applyNumberFormat="1" applyFont="1" applyFill="1" applyBorder="1" applyAlignment="1">
      <alignment horizontal="center" vertical="center"/>
    </xf>
    <xf numFmtId="166" fontId="20" fillId="0" borderId="0" xfId="2" applyNumberFormat="1" applyFont="1" applyAlignment="1">
      <alignment horizontal="center" vertical="center"/>
    </xf>
    <xf numFmtId="164" fontId="20" fillId="0" borderId="0" xfId="1" applyNumberFormat="1" applyFont="1" applyFill="1" applyBorder="1" applyAlignment="1">
      <alignment horizontal="center" vertical="center"/>
    </xf>
    <xf numFmtId="164" fontId="27" fillId="0" borderId="0" xfId="1" applyNumberFormat="1" applyFont="1" applyFill="1" applyBorder="1" applyAlignment="1">
      <alignment horizontal="center" vertical="center"/>
    </xf>
    <xf numFmtId="168" fontId="21" fillId="0" borderId="0" xfId="1" applyNumberFormat="1" applyFont="1" applyFill="1" applyBorder="1" applyAlignment="1" applyProtection="1">
      <alignment horizontal="center"/>
    </xf>
    <xf numFmtId="3" fontId="9" fillId="6" borderId="0" xfId="2" applyNumberFormat="1" applyFont="1" applyFill="1" applyAlignment="1">
      <alignment horizontal="left" wrapText="1"/>
    </xf>
    <xf numFmtId="0" fontId="28" fillId="0" borderId="0" xfId="2" applyFont="1" applyAlignment="1">
      <alignment horizontal="left" indent="7"/>
    </xf>
    <xf numFmtId="1" fontId="19" fillId="0" borderId="0" xfId="2" applyNumberFormat="1" applyFont="1"/>
    <xf numFmtId="164" fontId="19" fillId="0" borderId="0" xfId="2" applyNumberFormat="1" applyFont="1"/>
    <xf numFmtId="164" fontId="18" fillId="0" borderId="0" xfId="2" applyNumberFormat="1" applyFont="1"/>
    <xf numFmtId="3" fontId="29" fillId="7" borderId="0" xfId="2" applyNumberFormat="1" applyFont="1" applyFill="1" applyAlignment="1">
      <alignment horizontal="left" wrapText="1"/>
    </xf>
    <xf numFmtId="3" fontId="29" fillId="8" borderId="0" xfId="2" applyNumberFormat="1" applyFont="1" applyFill="1" applyAlignment="1">
      <alignment horizontal="left" wrapText="1"/>
    </xf>
    <xf numFmtId="168" fontId="30" fillId="9" borderId="0" xfId="4" applyNumberFormat="1" applyFont="1" applyFill="1" applyBorder="1" applyAlignment="1" applyProtection="1">
      <alignment horizontal="center" vertical="center"/>
    </xf>
    <xf numFmtId="168" fontId="31" fillId="0" borderId="0" xfId="4" applyNumberFormat="1" applyFont="1" applyFill="1" applyBorder="1" applyAlignment="1" applyProtection="1">
      <alignment horizontal="center" vertical="center"/>
    </xf>
    <xf numFmtId="167" fontId="19" fillId="0" borderId="0" xfId="1" applyNumberFormat="1" applyFont="1" applyFill="1" applyBorder="1" applyAlignment="1" applyProtection="1">
      <alignment horizontal="center" vertical="center"/>
    </xf>
    <xf numFmtId="167" fontId="19" fillId="0" borderId="0" xfId="1" applyNumberFormat="1" applyFont="1" applyFill="1" applyBorder="1" applyAlignment="1">
      <alignment horizontal="center" vertical="center"/>
    </xf>
    <xf numFmtId="168" fontId="19" fillId="0" borderId="0" xfId="1" applyNumberFormat="1" applyFont="1" applyFill="1" applyBorder="1" applyAlignment="1">
      <alignment horizontal="center" vertical="center"/>
    </xf>
    <xf numFmtId="1" fontId="19" fillId="0" borderId="0" xfId="1" applyNumberFormat="1" applyFont="1" applyFill="1" applyBorder="1" applyAlignment="1">
      <alignment horizontal="center" vertical="center"/>
    </xf>
    <xf numFmtId="164" fontId="19" fillId="0" borderId="0" xfId="1" applyNumberFormat="1" applyFont="1" applyFill="1" applyBorder="1" applyAlignment="1">
      <alignment horizontal="center" vertical="center"/>
    </xf>
    <xf numFmtId="164" fontId="32" fillId="0" borderId="0" xfId="1" applyNumberFormat="1" applyFont="1" applyFill="1" applyBorder="1" applyAlignment="1">
      <alignment horizontal="center" vertical="center"/>
    </xf>
    <xf numFmtId="3" fontId="9" fillId="9" borderId="0" xfId="2" applyNumberFormat="1" applyFont="1" applyFill="1" applyAlignment="1">
      <alignment horizontal="left" wrapText="1" indent="1"/>
    </xf>
    <xf numFmtId="0" fontId="21" fillId="9" borderId="0" xfId="2" applyFont="1" applyFill="1" applyAlignment="1">
      <alignment horizontal="left" indent="7"/>
    </xf>
    <xf numFmtId="0" fontId="19" fillId="9" borderId="0" xfId="2" applyFont="1" applyFill="1"/>
    <xf numFmtId="0" fontId="18" fillId="9" borderId="0" xfId="2" applyFont="1" applyFill="1"/>
    <xf numFmtId="0" fontId="9" fillId="10" borderId="0" xfId="2" applyFont="1" applyFill="1" applyAlignment="1">
      <alignment horizontal="left"/>
    </xf>
    <xf numFmtId="170" fontId="25" fillId="5" borderId="1" xfId="2" applyNumberFormat="1" applyFont="1" applyFill="1" applyBorder="1" applyAlignment="1">
      <alignment horizontal="center" vertical="center"/>
    </xf>
  </cellXfs>
  <cellStyles count="5">
    <cellStyle name="Normal" xfId="0" builtinId="0"/>
    <cellStyle name="Normal 17 3 2 2" xfId="2" xr:uid="{CCDB1EBF-BC60-4260-95EC-FECDDD85A145}"/>
    <cellStyle name="Normal_ITbudget finance templates" xfId="3" xr:uid="{D65D83F1-2C70-4AED-AAA8-72CF38765035}"/>
    <cellStyle name="Percent" xfId="1" builtinId="5"/>
    <cellStyle name="Porcentaje 3 3 2 2" xfId="4" xr:uid="{E2C89541-00D5-4D04-B098-707DDC7C25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kwijp.sharepoint.com/sites/keg_b5bc005056b6949411ee859a0f77d51a/Shared%20Documents/General/Controlling%20&amp;%20Reporting/DATA%20FY2024/Dashboards/02%202024/Mar%20FY24_KEG%20Dashboard.xlsm" TargetMode="External"/><Relationship Id="rId1" Type="http://schemas.openxmlformats.org/officeDocument/2006/relationships/externalLinkPath" Target="https://kwijp.sharepoint.com/sites/keg_b5bc005056b6949411ee859a0f77d51a/Shared%20Documents/General/Controlling%20&amp;%20Reporting/DATA%20FY2024/Dashboards/02%202024/Mar%20FY24_KEG%20Dashboa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rgets CCC,DIO,DSO"/>
      <sheetName val="Targets Days"/>
      <sheetName val="Targets  DSO &amp; DIO"/>
      <sheetName val="Targets  AR&amp;Inv_links"/>
      <sheetName val="KEG DASHBOARD FY24"/>
      <sheetName val="EU"/>
      <sheetName val="BD"/>
      <sheetName val="KEGE"/>
      <sheetName val="FY24"/>
      <sheetName val="FY23_GC"/>
      <sheetName val="FY23R&amp;O"/>
      <sheetName val="CSV by Region"/>
      <sheetName val="Targets_FY24"/>
      <sheetName val="FY24_Monthly"/>
      <sheetName val="FY24_Budget"/>
      <sheetName val="FY23_Monthly"/>
      <sheetName val="Bridge"/>
      <sheetName val="Operational CF"/>
      <sheetName val="SG&amp;A"/>
      <sheetName val="SG&amp;A old"/>
      <sheetName val="Cash Collection"/>
      <sheetName val="Fix production cost"/>
      <sheetName val="Days"/>
      <sheetName val="Targets_FY23"/>
      <sheetName val="Alonso days"/>
      <sheetName val="NORTH days"/>
      <sheetName val="DSO &amp; DIO"/>
      <sheetName val="AR&amp;Inv_links"/>
      <sheetName val="CSV Ratios"/>
      <sheetName val="CSV table"/>
      <sheetName val="Mast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Y1">
            <v>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DEADF-2C6B-4F68-BCC2-9370254D766B}">
  <sheetPr>
    <tabColor rgb="FF0086D0"/>
    <outlinePr summaryBelow="0"/>
    <pageSetUpPr fitToPage="1"/>
  </sheetPr>
  <dimension ref="A1:AW224"/>
  <sheetViews>
    <sheetView showGridLines="0" tabSelected="1" zoomScale="80" zoomScaleNormal="80" workbookViewId="0">
      <pane xSplit="1" ySplit="3" topLeftCell="H4" activePane="bottomRight" state="frozen"/>
      <selection pane="topRight" activeCell="D31" sqref="D31"/>
      <selection pane="bottomLeft" activeCell="D31" sqref="D31"/>
      <selection pane="bottomRight" activeCell="U33" sqref="U33"/>
    </sheetView>
  </sheetViews>
  <sheetFormatPr defaultColWidth="9.453125" defaultRowHeight="14.5" outlineLevelRow="2" x14ac:dyDescent="0.35"/>
  <cols>
    <col min="1" max="1" width="37.453125" style="2" bestFit="1" customWidth="1"/>
    <col min="2" max="2" width="2.54296875" style="2" customWidth="1"/>
    <col min="3" max="3" width="9.54296875" style="2" customWidth="1"/>
    <col min="4" max="14" width="9.54296875" style="5" customWidth="1"/>
    <col min="15" max="15" width="14.54296875" style="5" customWidth="1"/>
    <col min="16" max="16" width="1.6328125" style="5" customWidth="1"/>
    <col min="17" max="17" width="6.81640625" style="5" bestFit="1" customWidth="1"/>
    <col min="18" max="19" width="7.36328125" style="5" bestFit="1" customWidth="1"/>
    <col min="20" max="20" width="6.08984375" style="5" bestFit="1" customWidth="1"/>
    <col min="21" max="21" width="9.81640625" style="5" bestFit="1" customWidth="1"/>
    <col min="22" max="22" width="11.7265625" style="5" bestFit="1" customWidth="1"/>
    <col min="23" max="23" width="10.453125" style="5" bestFit="1" customWidth="1"/>
    <col min="24" max="25" width="6.26953125" style="5" bestFit="1" customWidth="1"/>
    <col min="26" max="26" width="6.90625" style="5" customWidth="1"/>
    <col min="27" max="27" width="6.26953125" style="5" bestFit="1" customWidth="1"/>
    <col min="28" max="28" width="6.08984375" style="5" bestFit="1" customWidth="1"/>
    <col min="29" max="30" width="6.26953125" style="5" bestFit="1" customWidth="1"/>
    <col min="31" max="31" width="6.08984375" style="5" bestFit="1" customWidth="1"/>
    <col min="32" max="32" width="14.453125" style="5" bestFit="1" customWidth="1"/>
    <col min="33" max="33" width="8.453125" style="5" bestFit="1" customWidth="1"/>
    <col min="34" max="34" width="6.26953125" style="5" bestFit="1" customWidth="1"/>
    <col min="35" max="35" width="6" style="5" bestFit="1" customWidth="1"/>
    <col min="36" max="38" width="9.453125" style="5" customWidth="1"/>
    <col min="39" max="41" width="9.453125" style="6" customWidth="1"/>
    <col min="42" max="42" width="6.54296875" style="5" customWidth="1"/>
    <col min="43" max="43" width="8.54296875" style="8" customWidth="1"/>
    <col min="44" max="44" width="9.453125" style="9" customWidth="1"/>
    <col min="45" max="45" width="6.54296875" style="9" customWidth="1"/>
    <col min="46" max="47" width="9.453125" style="9" customWidth="1"/>
    <col min="48" max="48" width="11" style="2" customWidth="1"/>
    <col min="49" max="16384" width="9.453125" style="2"/>
  </cols>
  <sheetData>
    <row r="1" spans="1:48" ht="15.5" x14ac:dyDescent="0.35">
      <c r="A1" s="1"/>
      <c r="C1" s="3">
        <v>1</v>
      </c>
      <c r="D1" s="3">
        <v>2</v>
      </c>
      <c r="E1" s="3">
        <v>3</v>
      </c>
      <c r="F1" s="3">
        <v>4</v>
      </c>
      <c r="G1" s="3">
        <v>5</v>
      </c>
      <c r="H1" s="3">
        <v>6</v>
      </c>
      <c r="I1" s="3">
        <v>7</v>
      </c>
      <c r="J1" s="3">
        <v>8</v>
      </c>
      <c r="K1" s="3">
        <v>9</v>
      </c>
      <c r="L1" s="3">
        <v>10</v>
      </c>
      <c r="M1" s="3">
        <v>11</v>
      </c>
      <c r="N1" s="3">
        <v>12</v>
      </c>
      <c r="O1" s="3"/>
      <c r="P1" s="3"/>
      <c r="Q1" s="4">
        <f>IF(F2=1,0,IF(E2=1,1,0))</f>
        <v>0</v>
      </c>
      <c r="R1" s="4">
        <f>IF(G2=1,0,IF(F2=1,1,0))</f>
        <v>0</v>
      </c>
      <c r="S1" s="4">
        <f>IF(H2=1,0,IF(G2=1,1,0))</f>
        <v>0</v>
      </c>
      <c r="T1" s="4">
        <f>IF(I2=1,0,IF(H2=1,1,0))</f>
        <v>0</v>
      </c>
      <c r="U1" s="4">
        <f>IF(J2=1,0,IF(I2=1,1,0))</f>
        <v>0</v>
      </c>
      <c r="V1" s="4">
        <f>IF(K2=1,0,IF(J2=1,1,0))</f>
        <v>0</v>
      </c>
      <c r="W1" s="4">
        <f>IF(L2=1,0,IF(K2=1,1,0))</f>
        <v>0</v>
      </c>
      <c r="X1" s="4">
        <f>IF(M2=1,0,IF(L2=1,1,0))</f>
        <v>0</v>
      </c>
      <c r="Y1" s="4">
        <f>IF(N2=1,0,IF(M2=1,1,0))</f>
        <v>0</v>
      </c>
      <c r="AP1" s="7"/>
      <c r="AV1" s="10"/>
    </row>
    <row r="2" spans="1:48" ht="29.9" customHeight="1" x14ac:dyDescent="0.35">
      <c r="C2" s="3">
        <f>IF([1]FY24!$AY$1=FY24_Budget!C1,1,0)</f>
        <v>0</v>
      </c>
      <c r="D2" s="3">
        <f>IF([1]FY24!$AY$1=FY24_Budget!D1,1,0)</f>
        <v>1</v>
      </c>
      <c r="E2" s="3">
        <f>IF([1]FY24!$AY$1=FY24_Budget!E1,1,0)</f>
        <v>0</v>
      </c>
      <c r="F2" s="3">
        <f>IF([1]FY24!$AY$1=FY24_Budget!F1,1,0)</f>
        <v>0</v>
      </c>
      <c r="G2" s="3">
        <f>IF([1]FY24!$AY$1=FY24_Budget!G1,1,0)</f>
        <v>0</v>
      </c>
      <c r="H2" s="3">
        <f>IF([1]FY24!$AY$1=FY24_Budget!H1,1,0)</f>
        <v>0</v>
      </c>
      <c r="I2" s="3">
        <f>IF([1]FY24!$AY$1=FY24_Budget!I1,1,0)</f>
        <v>0</v>
      </c>
      <c r="J2" s="3">
        <f>IF([1]FY24!$AY$1=FY24_Budget!J1,1,0)</f>
        <v>0</v>
      </c>
      <c r="K2" s="3">
        <f>IF([1]FY24!$AY$1=FY24_Budget!K1,1,0)</f>
        <v>0</v>
      </c>
      <c r="L2" s="3">
        <f>IF([1]FY24!$AY$1=FY24_Budget!L1,1,0)</f>
        <v>0</v>
      </c>
      <c r="M2" s="3">
        <f>IF([1]FY24!$AY$1=FY24_Budget!M1,1,0)</f>
        <v>0</v>
      </c>
      <c r="N2" s="3">
        <f>IF([1]FY24!$AY$1=FY24_Budget!N1,1,0)</f>
        <v>0</v>
      </c>
      <c r="O2" s="11"/>
      <c r="P2" s="12"/>
      <c r="Q2" s="3">
        <f>IF(F1&lt;=[1]FY24!$AY$1,1,0)</f>
        <v>0</v>
      </c>
      <c r="R2" s="3">
        <f>IF(G1&lt;=[1]FY24!$AY$1,1,0)</f>
        <v>0</v>
      </c>
      <c r="S2" s="3">
        <f>IF(H1&lt;=[1]FY24!$AY$1,1,0)</f>
        <v>0</v>
      </c>
      <c r="T2" s="3">
        <f>IF(I1&lt;=[1]FY24!$AY$1,1,0)</f>
        <v>0</v>
      </c>
      <c r="U2" s="3">
        <f>IF(J1&lt;=[1]FY24!$AY$1,1,0)</f>
        <v>0</v>
      </c>
      <c r="V2" s="3">
        <f>IF(K1&lt;=[1]FY24!$AY$1,1,0)</f>
        <v>0</v>
      </c>
      <c r="W2" s="3">
        <f>IF(L1&lt;=[1]FY24!$AY$1,1,0)</f>
        <v>0</v>
      </c>
      <c r="X2" s="3">
        <f>IF(M1&lt;=[1]FY24!$AY$1,1,0)</f>
        <v>0</v>
      </c>
      <c r="Y2" s="3">
        <f>IF(N1&lt;=[1]FY24!$AY$1,1,0)</f>
        <v>0</v>
      </c>
      <c r="Z2" s="13"/>
      <c r="AA2" s="13"/>
      <c r="AB2" s="13"/>
      <c r="AC2" s="13"/>
      <c r="AD2" s="13"/>
      <c r="AE2" s="13"/>
      <c r="AF2" s="13"/>
      <c r="AG2" s="13"/>
      <c r="AH2" s="13"/>
      <c r="AI2" s="14"/>
      <c r="AJ2" s="14"/>
      <c r="AK2" s="14"/>
      <c r="AL2" s="14"/>
      <c r="AM2" s="15"/>
      <c r="AN2" s="15"/>
      <c r="AO2" s="15"/>
    </row>
    <row r="3" spans="1:48" ht="31" x14ac:dyDescent="0.35"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10</v>
      </c>
      <c r="N3" s="16" t="s">
        <v>11</v>
      </c>
      <c r="O3" s="17" t="s">
        <v>12</v>
      </c>
      <c r="P3" s="18"/>
      <c r="Q3" s="19"/>
      <c r="R3" s="19"/>
      <c r="S3" s="19"/>
      <c r="T3" s="19"/>
      <c r="U3" s="19"/>
      <c r="V3" s="19"/>
      <c r="W3" s="19"/>
      <c r="X3" s="20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1"/>
      <c r="AK3" s="21"/>
      <c r="AL3" s="21"/>
      <c r="AM3" s="22"/>
      <c r="AN3" s="21"/>
      <c r="AO3" s="22"/>
      <c r="AQ3" s="23"/>
      <c r="AR3" s="24"/>
      <c r="AS3" s="24"/>
      <c r="AT3" s="24"/>
      <c r="AU3" s="24"/>
    </row>
    <row r="5" spans="1:48" x14ac:dyDescent="0.35">
      <c r="A5" s="25" t="s">
        <v>31</v>
      </c>
      <c r="B5" s="26"/>
      <c r="C5" s="26"/>
      <c r="D5" s="27"/>
      <c r="E5" s="27"/>
      <c r="F5" s="27"/>
      <c r="H5" s="27"/>
      <c r="S5" s="27"/>
      <c r="AC5" s="27"/>
      <c r="AF5" s="27"/>
    </row>
    <row r="6" spans="1:48" ht="13.4" customHeight="1" x14ac:dyDescent="0.35">
      <c r="A6" s="28" t="s">
        <v>13</v>
      </c>
      <c r="C6" s="29">
        <v>24445.251830166788</v>
      </c>
      <c r="D6" s="29">
        <v>26901.512609103655</v>
      </c>
      <c r="E6" s="29">
        <v>28664.242892666476</v>
      </c>
      <c r="F6" s="29">
        <v>27037.929473374385</v>
      </c>
      <c r="G6" s="29">
        <v>27516.726268047834</v>
      </c>
      <c r="H6" s="29">
        <v>27217.497770377322</v>
      </c>
      <c r="I6" s="29">
        <v>27246.221918824664</v>
      </c>
      <c r="J6" s="29">
        <v>26170.871432064505</v>
      </c>
      <c r="K6" s="29">
        <v>26407.750382794984</v>
      </c>
      <c r="L6" s="29">
        <v>28306.643162528231</v>
      </c>
      <c r="M6" s="29">
        <v>25850.53167294075</v>
      </c>
      <c r="N6" s="29">
        <v>27460.249801195423</v>
      </c>
      <c r="O6" s="29">
        <v>323225.42921408499</v>
      </c>
      <c r="P6" s="30"/>
      <c r="Q6" s="31"/>
      <c r="R6" s="30"/>
      <c r="S6" s="30"/>
      <c r="T6" s="31"/>
      <c r="U6" s="30"/>
      <c r="V6" s="30"/>
      <c r="W6" s="31"/>
      <c r="Y6" s="30"/>
      <c r="Z6" s="30"/>
      <c r="AA6" s="30"/>
      <c r="AB6" s="30"/>
      <c r="AC6" s="30"/>
      <c r="AD6" s="31"/>
      <c r="AE6" s="30"/>
      <c r="AF6" s="30"/>
      <c r="AG6" s="31"/>
      <c r="AH6" s="32"/>
      <c r="AI6" s="32"/>
      <c r="AJ6" s="33"/>
      <c r="AK6" s="34"/>
      <c r="AL6" s="35"/>
      <c r="AM6" s="34"/>
      <c r="AN6" s="35"/>
      <c r="AO6" s="35"/>
      <c r="AQ6" s="36"/>
      <c r="AR6" s="36"/>
      <c r="AS6" s="36"/>
      <c r="AT6" s="36"/>
      <c r="AU6" s="36"/>
    </row>
    <row r="7" spans="1:48" ht="13.4" customHeight="1" x14ac:dyDescent="0.35">
      <c r="A7" s="28" t="s">
        <v>14</v>
      </c>
      <c r="C7" s="37">
        <v>10179.685414790563</v>
      </c>
      <c r="D7" s="37">
        <v>10150.79406773377</v>
      </c>
      <c r="E7" s="37">
        <v>12537.708071263824</v>
      </c>
      <c r="F7" s="37">
        <v>11285.891888132446</v>
      </c>
      <c r="G7" s="37">
        <v>11588.379207196773</v>
      </c>
      <c r="H7" s="37">
        <v>11857.8826438954</v>
      </c>
      <c r="I7" s="37">
        <v>11667.491974422297</v>
      </c>
      <c r="J7" s="37">
        <v>11617.788096641887</v>
      </c>
      <c r="K7" s="37">
        <v>11781.451008617139</v>
      </c>
      <c r="L7" s="37">
        <v>12214.979331209284</v>
      </c>
      <c r="M7" s="37">
        <v>11268.328007188482</v>
      </c>
      <c r="N7" s="37">
        <v>11904.762270204194</v>
      </c>
      <c r="O7" s="37">
        <v>138055.14198129607</v>
      </c>
      <c r="P7" s="30"/>
      <c r="Q7" s="95" t="s">
        <v>36</v>
      </c>
      <c r="R7" s="95" t="s">
        <v>13</v>
      </c>
      <c r="S7" s="95" t="s">
        <v>14</v>
      </c>
      <c r="T7" s="95" t="s">
        <v>15</v>
      </c>
      <c r="U7" s="95" t="s">
        <v>16</v>
      </c>
      <c r="V7" s="95" t="s">
        <v>17</v>
      </c>
      <c r="W7" s="95" t="s">
        <v>18</v>
      </c>
      <c r="X7" s="95" t="s">
        <v>19</v>
      </c>
      <c r="Y7" s="95" t="s">
        <v>20</v>
      </c>
      <c r="Z7" s="95" t="s">
        <v>21</v>
      </c>
      <c r="AA7" s="95" t="s">
        <v>22</v>
      </c>
      <c r="AB7" s="95" t="s">
        <v>23</v>
      </c>
      <c r="AC7" s="95" t="s">
        <v>24</v>
      </c>
      <c r="AD7" s="95" t="s">
        <v>25</v>
      </c>
      <c r="AE7" s="95" t="s">
        <v>26</v>
      </c>
      <c r="AF7" s="95" t="s">
        <v>27</v>
      </c>
      <c r="AG7" s="95" t="s">
        <v>28</v>
      </c>
      <c r="AH7" s="95" t="s">
        <v>29</v>
      </c>
      <c r="AI7" s="95" t="s">
        <v>30</v>
      </c>
      <c r="AJ7" s="95" t="s">
        <v>37</v>
      </c>
      <c r="AK7" s="95" t="s">
        <v>38</v>
      </c>
      <c r="AL7" s="35"/>
      <c r="AM7" s="34"/>
      <c r="AN7" s="35"/>
      <c r="AO7" s="35"/>
      <c r="AQ7" s="36"/>
      <c r="AR7" s="36"/>
      <c r="AS7" s="36"/>
      <c r="AT7" s="36"/>
      <c r="AU7" s="36"/>
    </row>
    <row r="8" spans="1:48" s="26" customFormat="1" ht="13.4" customHeight="1" x14ac:dyDescent="0.3">
      <c r="A8" s="38" t="s">
        <v>15</v>
      </c>
      <c r="C8" s="39">
        <v>0.41642792168859027</v>
      </c>
      <c r="D8" s="39">
        <v>0.37733172164819728</v>
      </c>
      <c r="E8" s="39">
        <v>0.43739889165087625</v>
      </c>
      <c r="F8" s="39">
        <v>0.41740962077907018</v>
      </c>
      <c r="G8" s="39">
        <v>0.42113945875360509</v>
      </c>
      <c r="H8" s="39">
        <v>0.43567130027658718</v>
      </c>
      <c r="I8" s="39">
        <v>0.42822421432166052</v>
      </c>
      <c r="J8" s="39">
        <v>0.4439205674446054</v>
      </c>
      <c r="K8" s="39">
        <v>0.44613610920424779</v>
      </c>
      <c r="L8" s="39">
        <v>0.43152341523064203</v>
      </c>
      <c r="M8" s="39">
        <v>0.43590314310570621</v>
      </c>
      <c r="N8" s="39">
        <v>0.433527093030521</v>
      </c>
      <c r="O8" s="39">
        <v>0.42711720521796165</v>
      </c>
      <c r="P8" s="40"/>
      <c r="Q8" s="41" t="str">
        <f>A5</f>
        <v>Entity 1</v>
      </c>
      <c r="R8" s="29">
        <v>24445.251830166788</v>
      </c>
      <c r="S8" s="37">
        <v>10179.685414790563</v>
      </c>
      <c r="T8" s="39">
        <v>0.41642792168859027</v>
      </c>
      <c r="U8" s="48">
        <v>3755.878182233655</v>
      </c>
      <c r="V8" s="48">
        <v>929.02347074613158</v>
      </c>
      <c r="W8" s="48">
        <v>1530.8224959896163</v>
      </c>
      <c r="X8" s="59">
        <v>6423.8072325569083</v>
      </c>
      <c r="Y8" s="61">
        <v>6215.7241489694024</v>
      </c>
      <c r="Z8" s="68">
        <v>0.25427122584594758</v>
      </c>
      <c r="AA8" s="59">
        <v>3963.9612658211609</v>
      </c>
      <c r="AB8" s="39">
        <v>0.16215669584264272</v>
      </c>
      <c r="AC8" s="48">
        <v>836.46507154929486</v>
      </c>
      <c r="AD8" s="71">
        <v>3127.496194271866</v>
      </c>
      <c r="AE8" s="39">
        <v>0.12793880038545413</v>
      </c>
      <c r="AF8" s="48">
        <v>293.566022888107</v>
      </c>
      <c r="AG8" s="48">
        <v>398.84916003796138</v>
      </c>
      <c r="AH8" s="59">
        <v>3232.7793314217206</v>
      </c>
      <c r="AI8" s="39">
        <v>0.13224569556007981</v>
      </c>
      <c r="AJ8" s="33" t="str">
        <f>C3</f>
        <v>Apr'24</v>
      </c>
      <c r="AK8" s="26" t="s">
        <v>12</v>
      </c>
      <c r="AL8" s="44"/>
      <c r="AM8" s="43"/>
      <c r="AN8" s="44"/>
      <c r="AO8" s="44"/>
      <c r="AP8" s="27"/>
      <c r="AQ8" s="45"/>
      <c r="AR8" s="46"/>
      <c r="AS8" s="46"/>
      <c r="AT8" s="46"/>
      <c r="AU8" s="46"/>
    </row>
    <row r="9" spans="1:48" s="26" customFormat="1" ht="13.4" customHeight="1" outlineLevel="1" x14ac:dyDescent="0.3">
      <c r="A9" s="47" t="s">
        <v>16</v>
      </c>
      <c r="C9" s="48">
        <v>3755.878182233655</v>
      </c>
      <c r="D9" s="48">
        <v>3755.878182233655</v>
      </c>
      <c r="E9" s="48">
        <v>3755.878182233655</v>
      </c>
      <c r="F9" s="48">
        <v>3755.878182233655</v>
      </c>
      <c r="G9" s="48">
        <v>3755.878182233655</v>
      </c>
      <c r="H9" s="48">
        <v>3755.878182233655</v>
      </c>
      <c r="I9" s="48">
        <v>3755.878182233655</v>
      </c>
      <c r="J9" s="48">
        <v>3755.878182233655</v>
      </c>
      <c r="K9" s="48">
        <v>3755.878182233655</v>
      </c>
      <c r="L9" s="48">
        <v>3755.878182233655</v>
      </c>
      <c r="M9" s="48">
        <v>3755.878182233655</v>
      </c>
      <c r="N9" s="48">
        <v>3755.878182233655</v>
      </c>
      <c r="O9" s="48">
        <v>45070.538186803846</v>
      </c>
      <c r="P9" s="49"/>
      <c r="Q9" s="41" t="str">
        <f>Q8</f>
        <v>Entity 1</v>
      </c>
      <c r="R9" s="29">
        <v>26901.512609103655</v>
      </c>
      <c r="S9" s="37">
        <v>10150.79406773377</v>
      </c>
      <c r="T9" s="39">
        <v>0.37733172164819728</v>
      </c>
      <c r="U9" s="48">
        <v>3755.878182233655</v>
      </c>
      <c r="V9" s="48">
        <v>929.02347074613158</v>
      </c>
      <c r="W9" s="48">
        <v>1530.8224959896163</v>
      </c>
      <c r="X9" s="59">
        <v>6394.9158855001151</v>
      </c>
      <c r="Y9" s="61">
        <v>6215.7241489694024</v>
      </c>
      <c r="Z9" s="68">
        <v>0.23105481982696985</v>
      </c>
      <c r="AA9" s="59">
        <v>3935.0699187643677</v>
      </c>
      <c r="AB9" s="39">
        <v>0.14627690182122746</v>
      </c>
      <c r="AC9" s="48">
        <v>836.46507154929486</v>
      </c>
      <c r="AD9" s="71">
        <v>3098.6048472150728</v>
      </c>
      <c r="AE9" s="39">
        <v>0.11518329442064473</v>
      </c>
      <c r="AF9" s="48">
        <v>293.566022888107</v>
      </c>
      <c r="AG9" s="48">
        <v>447.97437561669875</v>
      </c>
      <c r="AH9" s="59">
        <v>3253.0131999436644</v>
      </c>
      <c r="AI9" s="39">
        <v>0.12092305913098815</v>
      </c>
      <c r="AJ9" s="33" t="str">
        <f>D3</f>
        <v>May'24</v>
      </c>
      <c r="AK9" s="43" t="str">
        <f>O3</f>
        <v>FY24 Budget</v>
      </c>
      <c r="AL9" s="53"/>
      <c r="AM9" s="52"/>
      <c r="AN9" s="53"/>
      <c r="AO9" s="53"/>
      <c r="AP9" s="27"/>
      <c r="AQ9" s="54"/>
      <c r="AR9" s="55"/>
      <c r="AS9" s="55"/>
      <c r="AT9" s="55"/>
      <c r="AU9" s="55"/>
    </row>
    <row r="10" spans="1:48" s="56" customFormat="1" ht="13.4" customHeight="1" outlineLevel="1" x14ac:dyDescent="0.3">
      <c r="A10" s="47" t="s">
        <v>17</v>
      </c>
      <c r="C10" s="48">
        <v>929.02347074613158</v>
      </c>
      <c r="D10" s="48">
        <v>929.02347074613158</v>
      </c>
      <c r="E10" s="48">
        <v>929.02347074613158</v>
      </c>
      <c r="F10" s="48">
        <v>929.02347074613158</v>
      </c>
      <c r="G10" s="48">
        <v>929.02347074613158</v>
      </c>
      <c r="H10" s="48">
        <v>929.02347074613158</v>
      </c>
      <c r="I10" s="48">
        <v>929.02347074613158</v>
      </c>
      <c r="J10" s="48">
        <v>929.02347074613158</v>
      </c>
      <c r="K10" s="48">
        <v>929.02347074613158</v>
      </c>
      <c r="L10" s="48">
        <v>929.02347074613158</v>
      </c>
      <c r="M10" s="48">
        <v>929.02347074613158</v>
      </c>
      <c r="N10" s="48">
        <v>929.02347074613158</v>
      </c>
      <c r="O10" s="48">
        <v>11148.281648953578</v>
      </c>
      <c r="P10" s="49"/>
      <c r="Q10" s="50"/>
      <c r="R10" s="49"/>
      <c r="S10" s="49"/>
      <c r="T10" s="50"/>
      <c r="U10" s="49"/>
      <c r="V10" s="49"/>
      <c r="W10" s="50"/>
      <c r="X10" s="57"/>
      <c r="Y10" s="49"/>
      <c r="Z10" s="49"/>
      <c r="AA10" s="49"/>
      <c r="AB10" s="49"/>
      <c r="AC10" s="49"/>
      <c r="AD10" s="50"/>
      <c r="AE10" s="49"/>
      <c r="AF10" s="49"/>
      <c r="AG10" s="50"/>
      <c r="AH10" s="51"/>
      <c r="AI10" s="51"/>
      <c r="AJ10" s="33"/>
      <c r="AK10" s="52"/>
      <c r="AL10" s="53"/>
      <c r="AM10" s="52"/>
      <c r="AN10" s="53"/>
      <c r="AO10" s="53"/>
      <c r="AP10" s="57"/>
      <c r="AQ10" s="54"/>
      <c r="AR10" s="55"/>
      <c r="AS10" s="55"/>
      <c r="AT10" s="55"/>
      <c r="AU10" s="55"/>
    </row>
    <row r="11" spans="1:48" s="56" customFormat="1" ht="13.4" customHeight="1" outlineLevel="1" x14ac:dyDescent="0.3">
      <c r="A11" s="47" t="s">
        <v>18</v>
      </c>
      <c r="C11" s="48">
        <v>1530.8224959896163</v>
      </c>
      <c r="D11" s="48">
        <v>1530.8224959896163</v>
      </c>
      <c r="E11" s="48">
        <v>1530.8224959896163</v>
      </c>
      <c r="F11" s="48">
        <v>1607.9505466888374</v>
      </c>
      <c r="G11" s="48">
        <v>1607.9505466888374</v>
      </c>
      <c r="H11" s="48">
        <v>1607.9505466888374</v>
      </c>
      <c r="I11" s="48">
        <v>1607.9505466888374</v>
      </c>
      <c r="J11" s="48">
        <v>1607.9505466888374</v>
      </c>
      <c r="K11" s="48">
        <v>1607.9505466888374</v>
      </c>
      <c r="L11" s="48">
        <v>1607.9505466888374</v>
      </c>
      <c r="M11" s="48">
        <v>1607.9505466888374</v>
      </c>
      <c r="N11" s="48">
        <v>1607.9505466888374</v>
      </c>
      <c r="O11" s="48">
        <v>19064.022408168385</v>
      </c>
      <c r="P11" s="49"/>
      <c r="Q11" s="50"/>
      <c r="R11" s="49"/>
      <c r="S11" s="49"/>
      <c r="T11" s="50"/>
      <c r="U11" s="49"/>
      <c r="V11" s="49"/>
      <c r="W11" s="50"/>
      <c r="X11" s="57"/>
      <c r="Y11" s="49"/>
      <c r="Z11" s="49"/>
      <c r="AA11" s="49"/>
      <c r="AB11" s="49"/>
      <c r="AC11" s="49"/>
      <c r="AD11" s="50"/>
      <c r="AE11" s="49"/>
      <c r="AF11" s="49"/>
      <c r="AG11" s="50"/>
      <c r="AH11" s="51"/>
      <c r="AI11" s="51"/>
      <c r="AJ11" s="33"/>
      <c r="AK11" s="52"/>
      <c r="AL11" s="53"/>
      <c r="AM11" s="52"/>
      <c r="AN11" s="53"/>
      <c r="AO11" s="53"/>
      <c r="AP11" s="57"/>
      <c r="AQ11" s="54"/>
      <c r="AR11" s="55"/>
      <c r="AS11" s="55"/>
      <c r="AT11" s="55"/>
      <c r="AU11" s="55"/>
    </row>
    <row r="12" spans="1:48" s="56" customFormat="1" ht="13.4" customHeight="1" outlineLevel="1" x14ac:dyDescent="0.3">
      <c r="A12" s="58" t="s">
        <v>19</v>
      </c>
      <c r="C12" s="59">
        <v>6423.8072325569083</v>
      </c>
      <c r="D12" s="59">
        <v>6394.9158855001151</v>
      </c>
      <c r="E12" s="59">
        <v>8781.8298890301685</v>
      </c>
      <c r="F12" s="59">
        <v>7530.0137058987912</v>
      </c>
      <c r="G12" s="59">
        <v>7832.5010249631177</v>
      </c>
      <c r="H12" s="59">
        <v>8102.0044616617452</v>
      </c>
      <c r="I12" s="59">
        <v>7911.613792188642</v>
      </c>
      <c r="J12" s="59">
        <v>7861.909914408232</v>
      </c>
      <c r="K12" s="59">
        <v>8025.5728263834844</v>
      </c>
      <c r="L12" s="59">
        <v>8459.1011489756293</v>
      </c>
      <c r="M12" s="59">
        <v>7512.4498249548269</v>
      </c>
      <c r="N12" s="59">
        <v>8148.8840879705385</v>
      </c>
      <c r="O12" s="59">
        <v>92984.603794492199</v>
      </c>
      <c r="P12" s="49"/>
      <c r="Q12" s="50"/>
      <c r="R12" s="49"/>
      <c r="S12" s="49"/>
      <c r="T12" s="50"/>
      <c r="U12" s="49"/>
      <c r="V12" s="49"/>
      <c r="W12" s="50"/>
      <c r="X12" s="57"/>
      <c r="Y12" s="49"/>
      <c r="Z12" s="49"/>
      <c r="AA12" s="49"/>
      <c r="AB12" s="49"/>
      <c r="AC12" s="49"/>
      <c r="AD12" s="50"/>
      <c r="AE12" s="49"/>
      <c r="AF12" s="49"/>
      <c r="AG12" s="50"/>
      <c r="AH12" s="51"/>
      <c r="AI12" s="51"/>
      <c r="AJ12" s="33"/>
      <c r="AK12" s="52"/>
      <c r="AL12" s="53"/>
      <c r="AM12" s="52"/>
      <c r="AN12" s="53"/>
      <c r="AO12" s="53"/>
      <c r="AP12" s="57"/>
      <c r="AQ12" s="54"/>
      <c r="AR12" s="55"/>
      <c r="AS12" s="55"/>
      <c r="AT12" s="55"/>
      <c r="AU12" s="55"/>
    </row>
    <row r="13" spans="1:48" s="60" customFormat="1" ht="13.4" customHeight="1" outlineLevel="1" x14ac:dyDescent="0.35">
      <c r="A13" s="58" t="s">
        <v>20</v>
      </c>
      <c r="C13" s="61">
        <v>6215.7241489694024</v>
      </c>
      <c r="D13" s="61">
        <v>6215.7241489694024</v>
      </c>
      <c r="E13" s="61">
        <v>6215.7241489694024</v>
      </c>
      <c r="F13" s="61">
        <v>6292.8521996686241</v>
      </c>
      <c r="G13" s="61">
        <v>6292.8521996686241</v>
      </c>
      <c r="H13" s="61">
        <v>6292.8521996686241</v>
      </c>
      <c r="I13" s="61">
        <v>6292.8521996686241</v>
      </c>
      <c r="J13" s="61">
        <v>6292.8521996686241</v>
      </c>
      <c r="K13" s="61">
        <v>6292.8521996686241</v>
      </c>
      <c r="L13" s="61">
        <v>6292.8521996686241</v>
      </c>
      <c r="M13" s="61">
        <v>6292.8521996686241</v>
      </c>
      <c r="N13" s="61">
        <v>6292.8521996686241</v>
      </c>
      <c r="O13" s="61">
        <v>75282.842243925814</v>
      </c>
      <c r="P13" s="30"/>
      <c r="Q13" s="31"/>
      <c r="R13" s="30"/>
      <c r="S13" s="30"/>
      <c r="T13" s="31"/>
      <c r="U13" s="30"/>
      <c r="V13" s="30"/>
      <c r="W13" s="31"/>
      <c r="X13" s="62"/>
      <c r="Y13" s="30"/>
      <c r="Z13" s="30"/>
      <c r="AA13" s="30"/>
      <c r="AB13" s="30"/>
      <c r="AC13" s="30"/>
      <c r="AD13" s="31"/>
      <c r="AE13" s="30"/>
      <c r="AF13" s="30"/>
      <c r="AG13" s="31"/>
      <c r="AH13" s="63"/>
      <c r="AI13" s="63"/>
      <c r="AJ13" s="33"/>
      <c r="AK13" s="64"/>
      <c r="AL13" s="65"/>
      <c r="AM13" s="64"/>
      <c r="AN13" s="65"/>
      <c r="AO13" s="65"/>
      <c r="AP13" s="62"/>
      <c r="AQ13" s="66"/>
      <c r="AR13" s="67"/>
      <c r="AS13" s="67"/>
      <c r="AT13" s="67"/>
      <c r="AU13" s="67"/>
    </row>
    <row r="14" spans="1:48" s="26" customFormat="1" ht="13.4" customHeight="1" outlineLevel="1" x14ac:dyDescent="0.3">
      <c r="A14" s="38" t="s">
        <v>21</v>
      </c>
      <c r="C14" s="68">
        <v>0.25427122584594758</v>
      </c>
      <c r="D14" s="68">
        <v>0.23105481982696985</v>
      </c>
      <c r="E14" s="68">
        <v>0.21684592097004757</v>
      </c>
      <c r="F14" s="68">
        <v>0.23274164561548671</v>
      </c>
      <c r="G14" s="68">
        <v>0.22869189228283399</v>
      </c>
      <c r="H14" s="68">
        <v>0.23120612529332393</v>
      </c>
      <c r="I14" s="68">
        <v>0.23096237777175394</v>
      </c>
      <c r="J14" s="68">
        <v>0.24045252814771131</v>
      </c>
      <c r="K14" s="68">
        <v>0.23829565595138708</v>
      </c>
      <c r="L14" s="68">
        <v>0.22231008330931221</v>
      </c>
      <c r="M14" s="68">
        <v>0.24343221560335324</v>
      </c>
      <c r="N14" s="68">
        <v>0.22916223432878888</v>
      </c>
      <c r="O14" s="68">
        <v>0.23291126080944272</v>
      </c>
      <c r="P14" s="40"/>
      <c r="Q14" s="41"/>
      <c r="R14" s="40"/>
      <c r="S14" s="40"/>
      <c r="T14" s="41"/>
      <c r="U14" s="40"/>
      <c r="V14" s="40"/>
      <c r="W14" s="41"/>
      <c r="X14" s="27"/>
      <c r="Y14" s="40"/>
      <c r="Z14" s="40"/>
      <c r="AA14" s="40"/>
      <c r="AB14" s="40"/>
      <c r="AC14" s="40"/>
      <c r="AD14" s="41"/>
      <c r="AE14" s="40"/>
      <c r="AF14" s="40"/>
      <c r="AG14" s="41"/>
      <c r="AH14" s="42"/>
      <c r="AI14" s="42"/>
      <c r="AJ14" s="33"/>
      <c r="AK14" s="43"/>
      <c r="AL14" s="44"/>
      <c r="AM14" s="43"/>
      <c r="AN14" s="44"/>
      <c r="AO14" s="44"/>
      <c r="AP14" s="27"/>
      <c r="AQ14" s="45"/>
      <c r="AR14" s="46"/>
      <c r="AS14" s="46"/>
      <c r="AT14" s="46"/>
      <c r="AU14" s="46"/>
    </row>
    <row r="15" spans="1:48" s="60" customFormat="1" ht="13.4" customHeight="1" x14ac:dyDescent="0.35">
      <c r="A15" s="58" t="s">
        <v>22</v>
      </c>
      <c r="C15" s="59">
        <v>3963.9612658211609</v>
      </c>
      <c r="D15" s="59">
        <v>3935.0699187643677</v>
      </c>
      <c r="E15" s="59">
        <v>6321.9839222944211</v>
      </c>
      <c r="F15" s="59">
        <v>4993.0396884638221</v>
      </c>
      <c r="G15" s="59">
        <v>5295.5270075281487</v>
      </c>
      <c r="H15" s="59">
        <v>5565.0304442267761</v>
      </c>
      <c r="I15" s="59">
        <v>5374.639774753673</v>
      </c>
      <c r="J15" s="59">
        <v>5324.935896973263</v>
      </c>
      <c r="K15" s="59">
        <v>5488.5988089485154</v>
      </c>
      <c r="L15" s="59">
        <v>5922.1271315406602</v>
      </c>
      <c r="M15" s="59">
        <v>4975.4758075198579</v>
      </c>
      <c r="N15" s="59">
        <v>5611.9100705355695</v>
      </c>
      <c r="O15" s="59">
        <v>62772.299737370253</v>
      </c>
      <c r="P15" s="30"/>
      <c r="Q15" s="31"/>
      <c r="R15" s="30"/>
      <c r="S15" s="30"/>
      <c r="T15" s="31"/>
      <c r="U15" s="30"/>
      <c r="V15" s="30"/>
      <c r="W15" s="31"/>
      <c r="X15" s="62"/>
      <c r="Y15" s="30"/>
      <c r="Z15" s="30"/>
      <c r="AA15" s="30"/>
      <c r="AB15" s="30"/>
      <c r="AC15" s="30"/>
      <c r="AD15" s="31"/>
      <c r="AE15" s="30"/>
      <c r="AF15" s="30"/>
      <c r="AG15" s="31"/>
      <c r="AH15" s="63"/>
      <c r="AI15" s="63"/>
      <c r="AJ15" s="33"/>
      <c r="AK15" s="64"/>
      <c r="AL15" s="65"/>
      <c r="AM15" s="64"/>
      <c r="AN15" s="65"/>
      <c r="AO15" s="65"/>
      <c r="AP15" s="62"/>
      <c r="AQ15" s="66"/>
      <c r="AR15" s="67"/>
      <c r="AS15" s="67"/>
      <c r="AT15" s="67"/>
      <c r="AU15" s="67"/>
    </row>
    <row r="16" spans="1:48" s="26" customFormat="1" ht="13.4" customHeight="1" x14ac:dyDescent="0.3">
      <c r="A16" s="38" t="s">
        <v>23</v>
      </c>
      <c r="C16" s="39">
        <v>0.16215669584264272</v>
      </c>
      <c r="D16" s="39">
        <v>0.14627690182122746</v>
      </c>
      <c r="E16" s="39">
        <v>0.22055297068082869</v>
      </c>
      <c r="F16" s="39">
        <v>0.18466797516358346</v>
      </c>
      <c r="G16" s="39">
        <v>0.1924475664707711</v>
      </c>
      <c r="H16" s="39">
        <v>0.20446517498326325</v>
      </c>
      <c r="I16" s="39">
        <v>0.19726183654990659</v>
      </c>
      <c r="J16" s="39">
        <v>0.20346803929689405</v>
      </c>
      <c r="K16" s="39">
        <v>0.20784045325286071</v>
      </c>
      <c r="L16" s="39">
        <v>0.20921333192132982</v>
      </c>
      <c r="M16" s="39">
        <v>0.19247092750235295</v>
      </c>
      <c r="N16" s="39">
        <v>0.2043648587017321</v>
      </c>
      <c r="O16" s="39">
        <v>0.1942059444085189</v>
      </c>
      <c r="P16" s="40"/>
      <c r="Q16" s="41"/>
      <c r="R16" s="40"/>
      <c r="S16" s="40"/>
      <c r="T16" s="41"/>
      <c r="U16" s="40"/>
      <c r="V16" s="40"/>
      <c r="W16" s="41"/>
      <c r="X16" s="27"/>
      <c r="Y16" s="40"/>
      <c r="Z16" s="40"/>
      <c r="AA16" s="40"/>
      <c r="AB16" s="40"/>
      <c r="AC16" s="40"/>
      <c r="AD16" s="41"/>
      <c r="AE16" s="40"/>
      <c r="AF16" s="40"/>
      <c r="AG16" s="41"/>
      <c r="AH16" s="42"/>
      <c r="AI16" s="42"/>
      <c r="AJ16" s="33"/>
      <c r="AK16" s="43"/>
      <c r="AL16" s="44"/>
      <c r="AM16" s="43"/>
      <c r="AN16" s="44"/>
      <c r="AO16" s="44"/>
      <c r="AP16" s="27"/>
      <c r="AQ16" s="45"/>
      <c r="AR16" s="46"/>
      <c r="AS16" s="46"/>
      <c r="AT16" s="46"/>
      <c r="AU16" s="46"/>
    </row>
    <row r="17" spans="1:47" s="56" customFormat="1" ht="13.4" customHeight="1" outlineLevel="1" x14ac:dyDescent="0.3">
      <c r="A17" s="69" t="s">
        <v>24</v>
      </c>
      <c r="C17" s="48">
        <v>836.46507154929486</v>
      </c>
      <c r="D17" s="48">
        <v>836.46507154929486</v>
      </c>
      <c r="E17" s="48">
        <v>836.46507154929486</v>
      </c>
      <c r="F17" s="48">
        <v>836.46507154929486</v>
      </c>
      <c r="G17" s="48">
        <v>836.46507154929486</v>
      </c>
      <c r="H17" s="48">
        <v>836.46507154929486</v>
      </c>
      <c r="I17" s="48">
        <v>836.46507154929486</v>
      </c>
      <c r="J17" s="48">
        <v>836.46507154929486</v>
      </c>
      <c r="K17" s="48">
        <v>836.46507154929486</v>
      </c>
      <c r="L17" s="48">
        <v>836.46507154929486</v>
      </c>
      <c r="M17" s="48">
        <v>836.46507154929486</v>
      </c>
      <c r="N17" s="48">
        <v>836.46507154929486</v>
      </c>
      <c r="O17" s="48">
        <v>10037.580858591542</v>
      </c>
      <c r="P17" s="49"/>
      <c r="Q17" s="31"/>
      <c r="R17" s="49"/>
      <c r="S17" s="49"/>
      <c r="T17" s="31"/>
      <c r="U17" s="49"/>
      <c r="V17" s="49"/>
      <c r="W17" s="31"/>
      <c r="X17" s="57"/>
      <c r="Y17" s="49"/>
      <c r="Z17" s="49"/>
      <c r="AA17" s="49"/>
      <c r="AB17" s="49"/>
      <c r="AC17" s="49"/>
      <c r="AD17" s="31"/>
      <c r="AE17" s="49"/>
      <c r="AF17" s="49"/>
      <c r="AG17" s="50"/>
      <c r="AH17" s="32"/>
      <c r="AI17" s="32"/>
      <c r="AJ17" s="33"/>
      <c r="AK17" s="34"/>
      <c r="AL17" s="35"/>
      <c r="AM17" s="34"/>
      <c r="AN17" s="35"/>
      <c r="AO17" s="35"/>
      <c r="AP17" s="57"/>
      <c r="AQ17" s="54"/>
      <c r="AR17" s="55"/>
      <c r="AS17" s="55"/>
      <c r="AT17" s="55"/>
      <c r="AU17" s="55"/>
    </row>
    <row r="18" spans="1:47" ht="13.4" customHeight="1" outlineLevel="1" x14ac:dyDescent="0.35">
      <c r="A18" s="70" t="s">
        <v>25</v>
      </c>
      <c r="C18" s="71">
        <v>3127.496194271866</v>
      </c>
      <c r="D18" s="71">
        <v>3098.6048472150728</v>
      </c>
      <c r="E18" s="71">
        <v>5485.5188507451257</v>
      </c>
      <c r="F18" s="71">
        <v>4156.5746169145277</v>
      </c>
      <c r="G18" s="71">
        <v>4459.0619359788543</v>
      </c>
      <c r="H18" s="71">
        <v>4728.5653726774817</v>
      </c>
      <c r="I18" s="71">
        <v>4538.1747032043786</v>
      </c>
      <c r="J18" s="71">
        <v>4488.4708254239686</v>
      </c>
      <c r="K18" s="71">
        <v>4652.133737399221</v>
      </c>
      <c r="L18" s="71">
        <v>5085.6620599913658</v>
      </c>
      <c r="M18" s="71">
        <v>4139.0107359705635</v>
      </c>
      <c r="N18" s="71">
        <v>4775.4449989862751</v>
      </c>
      <c r="O18" s="71">
        <v>52734.718878778709</v>
      </c>
      <c r="P18" s="72"/>
      <c r="Q18" s="31"/>
      <c r="R18" s="72"/>
      <c r="S18" s="72"/>
      <c r="T18" s="31"/>
      <c r="U18" s="72"/>
      <c r="V18" s="72"/>
      <c r="W18" s="31"/>
      <c r="Y18" s="72"/>
      <c r="Z18" s="72"/>
      <c r="AA18" s="72"/>
      <c r="AB18" s="72"/>
      <c r="AC18" s="72"/>
      <c r="AD18" s="31"/>
      <c r="AE18" s="72"/>
      <c r="AF18" s="72"/>
      <c r="AG18" s="31"/>
      <c r="AH18" s="32"/>
      <c r="AI18" s="32"/>
      <c r="AJ18" s="33"/>
      <c r="AK18" s="34"/>
      <c r="AL18" s="35"/>
      <c r="AM18" s="34"/>
      <c r="AN18" s="35"/>
      <c r="AO18" s="35"/>
      <c r="AQ18" s="73"/>
      <c r="AR18" s="74"/>
      <c r="AS18" s="74"/>
      <c r="AT18" s="74"/>
      <c r="AU18" s="74"/>
    </row>
    <row r="19" spans="1:47" s="26" customFormat="1" ht="13.4" customHeight="1" outlineLevel="1" x14ac:dyDescent="0.3">
      <c r="A19" s="38" t="s">
        <v>26</v>
      </c>
      <c r="C19" s="39">
        <v>0.12793880038545413</v>
      </c>
      <c r="D19" s="39">
        <v>0.11518329442064473</v>
      </c>
      <c r="E19" s="39">
        <v>0.19137148925529629</v>
      </c>
      <c r="F19" s="39">
        <v>0.15373124709892141</v>
      </c>
      <c r="G19" s="39">
        <v>0.16204914394764597</v>
      </c>
      <c r="H19" s="39">
        <v>0.1737325529543684</v>
      </c>
      <c r="I19" s="39">
        <v>0.16656161418361318</v>
      </c>
      <c r="J19" s="39">
        <v>0.17150635725200583</v>
      </c>
      <c r="K19" s="39">
        <v>0.17616546922641887</v>
      </c>
      <c r="L19" s="39">
        <v>0.17966319887494339</v>
      </c>
      <c r="M19" s="39">
        <v>0.16011317632987432</v>
      </c>
      <c r="N19" s="39">
        <v>0.17390391688200835</v>
      </c>
      <c r="O19" s="39">
        <v>0.1631515162869516</v>
      </c>
      <c r="P19" s="40"/>
      <c r="Q19" s="41"/>
      <c r="R19" s="40"/>
      <c r="S19" s="40"/>
      <c r="T19" s="41"/>
      <c r="U19" s="40"/>
      <c r="V19" s="40"/>
      <c r="W19" s="41"/>
      <c r="X19" s="27"/>
      <c r="Y19" s="40"/>
      <c r="Z19" s="40"/>
      <c r="AA19" s="40"/>
      <c r="AB19" s="40"/>
      <c r="AC19" s="40"/>
      <c r="AD19" s="41"/>
      <c r="AE19" s="40"/>
      <c r="AF19" s="40"/>
      <c r="AG19" s="41"/>
      <c r="AH19" s="42"/>
      <c r="AI19" s="42"/>
      <c r="AJ19" s="33"/>
      <c r="AK19" s="43"/>
      <c r="AL19" s="44"/>
      <c r="AM19" s="43"/>
      <c r="AN19" s="44"/>
      <c r="AO19" s="44"/>
      <c r="AP19" s="27"/>
      <c r="AQ19" s="45"/>
      <c r="AR19" s="46"/>
      <c r="AS19" s="46"/>
      <c r="AT19" s="46"/>
      <c r="AU19" s="46"/>
    </row>
    <row r="20" spans="1:47" s="26" customFormat="1" ht="13.4" customHeight="1" outlineLevel="1" x14ac:dyDescent="0.3">
      <c r="A20" s="47" t="s">
        <v>27</v>
      </c>
      <c r="C20" s="48">
        <v>293.566022888107</v>
      </c>
      <c r="D20" s="48">
        <v>293.566022888107</v>
      </c>
      <c r="E20" s="48">
        <v>293.566022888107</v>
      </c>
      <c r="F20" s="48">
        <v>293.566022888107</v>
      </c>
      <c r="G20" s="48">
        <v>293.566022888107</v>
      </c>
      <c r="H20" s="48">
        <v>293.566022888107</v>
      </c>
      <c r="I20" s="48">
        <v>293.566022888107</v>
      </c>
      <c r="J20" s="48">
        <v>293.566022888107</v>
      </c>
      <c r="K20" s="48">
        <v>293.566022888107</v>
      </c>
      <c r="L20" s="48">
        <v>293.566022888107</v>
      </c>
      <c r="M20" s="48">
        <v>293.566022888107</v>
      </c>
      <c r="N20" s="48">
        <v>293.566022888107</v>
      </c>
      <c r="O20" s="48">
        <v>3522.792274657284</v>
      </c>
      <c r="P20" s="49"/>
      <c r="Q20" s="50"/>
      <c r="R20" s="49"/>
      <c r="S20" s="49"/>
      <c r="T20" s="50"/>
      <c r="U20" s="49"/>
      <c r="V20" s="49"/>
      <c r="W20" s="96">
        <f>3.1364*100</f>
        <v>313.64</v>
      </c>
      <c r="X20" s="27"/>
      <c r="Y20" s="49"/>
      <c r="Z20" s="49"/>
      <c r="AA20" s="49"/>
      <c r="AB20" s="49"/>
      <c r="AC20" s="49"/>
      <c r="AD20" s="50"/>
      <c r="AE20" s="49"/>
      <c r="AF20" s="49"/>
      <c r="AG20" s="50"/>
      <c r="AH20" s="51"/>
      <c r="AI20" s="51"/>
      <c r="AJ20" s="33"/>
      <c r="AK20" s="52"/>
      <c r="AL20" s="53"/>
      <c r="AM20" s="52"/>
      <c r="AN20" s="53"/>
      <c r="AO20" s="53"/>
      <c r="AP20" s="27"/>
      <c r="AQ20" s="54"/>
      <c r="AR20" s="55"/>
      <c r="AS20" s="55"/>
      <c r="AT20" s="55"/>
      <c r="AU20" s="55"/>
    </row>
    <row r="21" spans="1:47" s="26" customFormat="1" ht="13.4" customHeight="1" outlineLevel="1" x14ac:dyDescent="0.3">
      <c r="A21" s="47" t="s">
        <v>28</v>
      </c>
      <c r="C21" s="48">
        <v>398.84916003796138</v>
      </c>
      <c r="D21" s="48">
        <v>447.97437561669875</v>
      </c>
      <c r="E21" s="48">
        <v>483.22898128795515</v>
      </c>
      <c r="F21" s="48">
        <v>444.46240826847531</v>
      </c>
      <c r="G21" s="48">
        <v>454.03834416194445</v>
      </c>
      <c r="H21" s="48">
        <v>448.05377420853421</v>
      </c>
      <c r="I21" s="48">
        <v>448.62825717748092</v>
      </c>
      <c r="J21" s="48">
        <v>427.12124744227776</v>
      </c>
      <c r="K21" s="48">
        <v>431.85882645688741</v>
      </c>
      <c r="L21" s="48">
        <v>469.83668205155237</v>
      </c>
      <c r="M21" s="48">
        <v>420.71445225980267</v>
      </c>
      <c r="N21" s="48">
        <v>452.90881482489613</v>
      </c>
      <c r="O21" s="48">
        <v>5327.6753237944667</v>
      </c>
      <c r="P21" s="49"/>
      <c r="Q21" s="50"/>
      <c r="R21" s="49"/>
      <c r="S21" s="49"/>
      <c r="T21" s="50"/>
      <c r="U21" s="49"/>
      <c r="V21" s="49"/>
      <c r="W21" s="96">
        <f>1.4709*100</f>
        <v>147.09</v>
      </c>
      <c r="X21" s="27"/>
      <c r="Y21" s="49"/>
      <c r="Z21" s="49"/>
      <c r="AA21" s="49"/>
      <c r="AB21" s="49"/>
      <c r="AC21" s="49"/>
      <c r="AD21" s="50"/>
      <c r="AE21" s="49"/>
      <c r="AF21" s="49"/>
      <c r="AG21" s="50"/>
      <c r="AH21" s="51"/>
      <c r="AI21" s="51"/>
      <c r="AJ21" s="33"/>
      <c r="AK21" s="52"/>
      <c r="AL21" s="53"/>
      <c r="AM21" s="52"/>
      <c r="AN21" s="53"/>
      <c r="AO21" s="53"/>
      <c r="AP21" s="27"/>
      <c r="AQ21" s="54"/>
      <c r="AR21" s="55"/>
      <c r="AS21" s="55"/>
      <c r="AT21" s="55"/>
      <c r="AU21" s="55"/>
    </row>
    <row r="22" spans="1:47" s="60" customFormat="1" ht="13.4" customHeight="1" x14ac:dyDescent="0.35">
      <c r="A22" s="58" t="s">
        <v>29</v>
      </c>
      <c r="C22" s="59">
        <v>3232.7793314217206</v>
      </c>
      <c r="D22" s="59">
        <v>3253.0131999436644</v>
      </c>
      <c r="E22" s="59">
        <v>5675.1818091449741</v>
      </c>
      <c r="F22" s="59">
        <v>4307.4710022948957</v>
      </c>
      <c r="G22" s="59">
        <v>4619.5342572526915</v>
      </c>
      <c r="H22" s="59">
        <v>4883.0531239979091</v>
      </c>
      <c r="I22" s="59">
        <v>4693.2369374937525</v>
      </c>
      <c r="J22" s="59">
        <v>4622.0260499781398</v>
      </c>
      <c r="K22" s="59">
        <v>4790.4265409680011</v>
      </c>
      <c r="L22" s="59">
        <v>5261.9327191548109</v>
      </c>
      <c r="M22" s="59">
        <v>4266.1591653422593</v>
      </c>
      <c r="N22" s="59">
        <v>4934.7877909230647</v>
      </c>
      <c r="O22" s="59">
        <v>54539.601927915894</v>
      </c>
      <c r="P22" s="30"/>
      <c r="Q22" s="31"/>
      <c r="R22" s="30"/>
      <c r="S22" s="30"/>
      <c r="T22" s="31"/>
      <c r="U22" s="30"/>
      <c r="V22" s="30"/>
      <c r="W22" s="96">
        <f>1.4192*100</f>
        <v>141.92000000000002</v>
      </c>
      <c r="X22" s="62"/>
      <c r="Y22" s="30"/>
      <c r="Z22" s="30"/>
      <c r="AA22" s="30"/>
      <c r="AB22" s="30"/>
      <c r="AC22" s="30"/>
      <c r="AD22" s="31"/>
      <c r="AE22" s="30"/>
      <c r="AF22" s="30"/>
      <c r="AG22" s="31"/>
      <c r="AH22" s="63"/>
      <c r="AI22" s="63"/>
      <c r="AJ22" s="33"/>
      <c r="AK22" s="64"/>
      <c r="AL22" s="65"/>
      <c r="AM22" s="64"/>
      <c r="AN22" s="65"/>
      <c r="AO22" s="65"/>
      <c r="AP22" s="62"/>
      <c r="AQ22" s="66"/>
      <c r="AR22" s="67"/>
      <c r="AS22" s="67"/>
      <c r="AT22" s="67"/>
      <c r="AU22" s="67"/>
    </row>
    <row r="23" spans="1:47" s="26" customFormat="1" ht="13.4" customHeight="1" x14ac:dyDescent="0.3">
      <c r="A23" s="38" t="s">
        <v>30</v>
      </c>
      <c r="C23" s="39">
        <v>0.13224569556007981</v>
      </c>
      <c r="D23" s="39">
        <v>0.12092305913098815</v>
      </c>
      <c r="E23" s="39">
        <v>0.19798819841137075</v>
      </c>
      <c r="F23" s="39">
        <v>0.15931216206983156</v>
      </c>
      <c r="G23" s="39">
        <v>0.16788095401511668</v>
      </c>
      <c r="H23" s="39">
        <v>0.17940859829195879</v>
      </c>
      <c r="I23" s="39">
        <v>0.17225276045524507</v>
      </c>
      <c r="J23" s="39">
        <v>0.1766095585306052</v>
      </c>
      <c r="K23" s="39">
        <v>0.18140229559610765</v>
      </c>
      <c r="L23" s="39">
        <v>0.1858903823015105</v>
      </c>
      <c r="M23" s="39">
        <v>0.16503177649564149</v>
      </c>
      <c r="N23" s="39">
        <v>0.17970658776411566</v>
      </c>
      <c r="O23" s="39">
        <v>0.1687354923173206</v>
      </c>
      <c r="P23" s="40"/>
      <c r="Q23" s="41"/>
      <c r="R23" s="40"/>
      <c r="S23" s="40"/>
      <c r="T23" s="41"/>
      <c r="U23" s="40"/>
      <c r="V23" s="40"/>
      <c r="W23" s="96">
        <f>0.2463*100</f>
        <v>24.63</v>
      </c>
      <c r="X23" s="27"/>
      <c r="Y23" s="40"/>
      <c r="Z23" s="40"/>
      <c r="AA23" s="40"/>
      <c r="AB23" s="40"/>
      <c r="AC23" s="40"/>
      <c r="AD23" s="41"/>
      <c r="AE23" s="40"/>
      <c r="AF23" s="40"/>
      <c r="AG23" s="41"/>
      <c r="AH23" s="42"/>
      <c r="AI23" s="42"/>
      <c r="AJ23" s="33"/>
      <c r="AK23" s="43"/>
      <c r="AL23" s="44"/>
      <c r="AM23" s="43"/>
      <c r="AN23" s="44"/>
      <c r="AO23" s="44"/>
      <c r="AP23" s="27"/>
      <c r="AQ23" s="45"/>
      <c r="AR23" s="46"/>
      <c r="AS23" s="46"/>
      <c r="AT23" s="46"/>
      <c r="AU23" s="46"/>
    </row>
    <row r="25" spans="1:47" x14ac:dyDescent="0.35">
      <c r="A25" s="25" t="s">
        <v>32</v>
      </c>
      <c r="B25" s="26"/>
      <c r="C25" s="26"/>
      <c r="D25" s="27"/>
      <c r="E25" s="27"/>
      <c r="F25" s="27"/>
      <c r="H25" s="27"/>
      <c r="S25" s="27"/>
      <c r="AC25" s="27"/>
      <c r="AF25" s="27"/>
    </row>
    <row r="26" spans="1:47" ht="13.4" customHeight="1" x14ac:dyDescent="0.35">
      <c r="A26" s="28" t="s">
        <v>13</v>
      </c>
      <c r="C26" s="29">
        <v>20456.905293370251</v>
      </c>
      <c r="D26" s="29">
        <v>22913.166072307118</v>
      </c>
      <c r="E26" s="29">
        <v>24675.89635586994</v>
      </c>
      <c r="F26" s="29">
        <v>23049.582936577848</v>
      </c>
      <c r="G26" s="29">
        <v>23528.379731251298</v>
      </c>
      <c r="H26" s="29">
        <v>23229.151233580786</v>
      </c>
      <c r="I26" s="29">
        <v>23257.875382028127</v>
      </c>
      <c r="J26" s="29">
        <v>22182.524895267969</v>
      </c>
      <c r="K26" s="29">
        <v>22419.403845998448</v>
      </c>
      <c r="L26" s="29">
        <v>24318.296625731695</v>
      </c>
      <c r="M26" s="29">
        <v>21862.185136144213</v>
      </c>
      <c r="N26" s="29">
        <v>23471.903264398887</v>
      </c>
      <c r="O26" s="29">
        <v>275365.27077252656</v>
      </c>
      <c r="P26" s="30"/>
      <c r="Q26" s="31"/>
      <c r="R26" s="30"/>
      <c r="S26" s="30"/>
      <c r="T26" s="31"/>
      <c r="U26" s="30"/>
      <c r="V26" s="30"/>
      <c r="W26" s="31"/>
      <c r="Y26" s="30"/>
      <c r="Z26" s="30"/>
      <c r="AA26" s="30"/>
      <c r="AB26" s="30"/>
      <c r="AC26" s="30"/>
      <c r="AD26" s="31"/>
      <c r="AE26" s="30"/>
      <c r="AF26" s="30"/>
      <c r="AG26" s="31"/>
      <c r="AH26" s="32"/>
      <c r="AI26" s="32"/>
      <c r="AJ26" s="33"/>
      <c r="AK26" s="34"/>
      <c r="AL26" s="35"/>
      <c r="AM26" s="34"/>
      <c r="AN26" s="35"/>
      <c r="AO26" s="35"/>
      <c r="AQ26" s="36"/>
      <c r="AR26" s="36"/>
      <c r="AS26" s="36"/>
      <c r="AT26" s="36"/>
      <c r="AU26" s="36"/>
    </row>
    <row r="27" spans="1:47" ht="13.4" customHeight="1" x14ac:dyDescent="0.35">
      <c r="A27" s="28" t="s">
        <v>14</v>
      </c>
      <c r="C27" s="37">
        <v>8061.8528818574778</v>
      </c>
      <c r="D27" s="37">
        <v>8032.9615348006846</v>
      </c>
      <c r="E27" s="37">
        <v>10419.875538330738</v>
      </c>
      <c r="F27" s="37">
        <v>9168.0593551993607</v>
      </c>
      <c r="G27" s="37">
        <v>9470.5466742636872</v>
      </c>
      <c r="H27" s="37">
        <v>9740.0501109623146</v>
      </c>
      <c r="I27" s="37">
        <v>9549.6594414892115</v>
      </c>
      <c r="J27" s="37">
        <v>9499.9555637088015</v>
      </c>
      <c r="K27" s="37">
        <v>9663.6184756840539</v>
      </c>
      <c r="L27" s="37">
        <v>10097.146798276199</v>
      </c>
      <c r="M27" s="37">
        <v>9150.4954742553964</v>
      </c>
      <c r="N27" s="37">
        <v>9786.929737271108</v>
      </c>
      <c r="O27" s="37">
        <v>112641.15158609903</v>
      </c>
      <c r="P27" s="30"/>
      <c r="Q27" s="31"/>
      <c r="R27" s="30"/>
      <c r="S27" s="30"/>
      <c r="T27" s="31"/>
      <c r="U27" s="30"/>
      <c r="V27" s="30"/>
      <c r="W27" s="31"/>
      <c r="Y27" s="30"/>
      <c r="Z27" s="30"/>
      <c r="AA27" s="30"/>
      <c r="AB27" s="30"/>
      <c r="AC27" s="30"/>
      <c r="AD27" s="31"/>
      <c r="AE27" s="30"/>
      <c r="AF27" s="30"/>
      <c r="AG27" s="31"/>
      <c r="AH27" s="32"/>
      <c r="AI27" s="32"/>
      <c r="AJ27" s="33"/>
      <c r="AK27" s="34"/>
      <c r="AL27" s="35"/>
      <c r="AM27" s="34"/>
      <c r="AN27" s="35"/>
      <c r="AO27" s="35"/>
      <c r="AQ27" s="36"/>
      <c r="AR27" s="36"/>
      <c r="AS27" s="36"/>
      <c r="AT27" s="36"/>
      <c r="AU27" s="36"/>
    </row>
    <row r="28" spans="1:47" s="26" customFormat="1" ht="13.4" customHeight="1" x14ac:dyDescent="0.3">
      <c r="A28" s="38" t="s">
        <v>15</v>
      </c>
      <c r="C28" s="39">
        <v>0.3940895637068913</v>
      </c>
      <c r="D28" s="39">
        <v>0.3505827832544422</v>
      </c>
      <c r="E28" s="39">
        <v>0.42226938337143899</v>
      </c>
      <c r="F28" s="39">
        <v>0.39775380667085225</v>
      </c>
      <c r="G28" s="39">
        <v>0.40251588857538467</v>
      </c>
      <c r="H28" s="39">
        <v>0.41930288425182727</v>
      </c>
      <c r="I28" s="39">
        <v>0.41059895990621931</v>
      </c>
      <c r="J28" s="39">
        <v>0.42826304077473865</v>
      </c>
      <c r="K28" s="39">
        <v>0.43103815525446615</v>
      </c>
      <c r="L28" s="39">
        <v>0.41520781466215845</v>
      </c>
      <c r="M28" s="39">
        <v>0.41855356256804849</v>
      </c>
      <c r="N28" s="39">
        <v>0.41696361931226417</v>
      </c>
      <c r="O28" s="39">
        <v>0.40906084950396487</v>
      </c>
      <c r="P28" s="40"/>
      <c r="Q28" s="41"/>
      <c r="R28" s="40"/>
      <c r="S28" s="40"/>
      <c r="T28" s="41"/>
      <c r="U28" s="40"/>
      <c r="V28" s="40"/>
      <c r="W28" s="41"/>
      <c r="X28" s="27"/>
      <c r="Y28" s="40"/>
      <c r="Z28" s="40"/>
      <c r="AA28" s="40"/>
      <c r="AB28" s="40"/>
      <c r="AC28" s="40"/>
      <c r="AD28" s="41"/>
      <c r="AE28" s="40"/>
      <c r="AF28" s="40"/>
      <c r="AG28" s="41"/>
      <c r="AH28" s="42"/>
      <c r="AI28" s="42"/>
      <c r="AJ28" s="33"/>
      <c r="AK28" s="43"/>
      <c r="AL28" s="44"/>
      <c r="AM28" s="43"/>
      <c r="AN28" s="44"/>
      <c r="AO28" s="44"/>
      <c r="AP28" s="27"/>
      <c r="AQ28" s="45"/>
      <c r="AR28" s="46"/>
      <c r="AS28" s="46"/>
      <c r="AT28" s="46"/>
      <c r="AU28" s="46"/>
    </row>
    <row r="29" spans="1:47" s="26" customFormat="1" ht="13.4" customHeight="1" outlineLevel="1" x14ac:dyDescent="0.3">
      <c r="A29" s="47" t="s">
        <v>16</v>
      </c>
      <c r="C29" s="48">
        <v>2663.7951947814599</v>
      </c>
      <c r="D29" s="48">
        <v>2663.7951947814599</v>
      </c>
      <c r="E29" s="48">
        <v>2663.7951947814599</v>
      </c>
      <c r="F29" s="48">
        <v>2663.7951947814599</v>
      </c>
      <c r="G29" s="48">
        <v>2663.7951947814599</v>
      </c>
      <c r="H29" s="48">
        <v>2663.7951947814599</v>
      </c>
      <c r="I29" s="48">
        <v>2663.7951947814599</v>
      </c>
      <c r="J29" s="48">
        <v>2663.7951947814599</v>
      </c>
      <c r="K29" s="48">
        <v>2663.7951947814599</v>
      </c>
      <c r="L29" s="48">
        <v>2663.7951947814599</v>
      </c>
      <c r="M29" s="48">
        <v>2663.7951947814599</v>
      </c>
      <c r="N29" s="48">
        <v>2663.7951947814599</v>
      </c>
      <c r="O29" s="48">
        <v>31965.542337377512</v>
      </c>
      <c r="P29" s="49"/>
      <c r="Q29" s="50"/>
      <c r="R29" s="49"/>
      <c r="S29" s="49"/>
      <c r="T29" s="50"/>
      <c r="U29" s="49"/>
      <c r="V29" s="49"/>
      <c r="W29" s="50"/>
      <c r="X29" s="27"/>
      <c r="Y29" s="49"/>
      <c r="Z29" s="49"/>
      <c r="AA29" s="49"/>
      <c r="AB29" s="49"/>
      <c r="AC29" s="49"/>
      <c r="AD29" s="50"/>
      <c r="AE29" s="49"/>
      <c r="AF29" s="49"/>
      <c r="AG29" s="50"/>
      <c r="AH29" s="51"/>
      <c r="AI29" s="51"/>
      <c r="AJ29" s="33"/>
      <c r="AK29" s="52"/>
      <c r="AL29" s="53"/>
      <c r="AM29" s="52"/>
      <c r="AN29" s="53"/>
      <c r="AO29" s="53"/>
      <c r="AP29" s="27"/>
      <c r="AQ29" s="54"/>
      <c r="AR29" s="55"/>
      <c r="AS29" s="55"/>
      <c r="AT29" s="55"/>
      <c r="AU29" s="55"/>
    </row>
    <row r="30" spans="1:47" s="56" customFormat="1" ht="13.4" customHeight="1" outlineLevel="1" x14ac:dyDescent="0.3">
      <c r="A30" s="47" t="s">
        <v>17</v>
      </c>
      <c r="C30" s="48">
        <v>929.02347074613158</v>
      </c>
      <c r="D30" s="48">
        <v>929.02347074613158</v>
      </c>
      <c r="E30" s="48">
        <v>929.02347074613158</v>
      </c>
      <c r="F30" s="48">
        <v>929.02347074613158</v>
      </c>
      <c r="G30" s="48">
        <v>929.02347074613158</v>
      </c>
      <c r="H30" s="48">
        <v>929.02347074613158</v>
      </c>
      <c r="I30" s="48">
        <v>929.02347074613158</v>
      </c>
      <c r="J30" s="48">
        <v>929.02347074613158</v>
      </c>
      <c r="K30" s="48">
        <v>929.02347074613158</v>
      </c>
      <c r="L30" s="48">
        <v>929.02347074613158</v>
      </c>
      <c r="M30" s="48">
        <v>929.02347074613158</v>
      </c>
      <c r="N30" s="48">
        <v>929.02347074613158</v>
      </c>
      <c r="O30" s="48">
        <v>11148.281648953578</v>
      </c>
      <c r="P30" s="49"/>
      <c r="Q30" s="50"/>
      <c r="R30" s="49"/>
      <c r="S30" s="49"/>
      <c r="T30" s="50"/>
      <c r="U30" s="49"/>
      <c r="V30" s="49"/>
      <c r="W30" s="50"/>
      <c r="X30" s="57"/>
      <c r="Y30" s="49"/>
      <c r="Z30" s="49"/>
      <c r="AA30" s="49"/>
      <c r="AB30" s="49"/>
      <c r="AC30" s="49"/>
      <c r="AD30" s="50"/>
      <c r="AE30" s="49"/>
      <c r="AF30" s="49"/>
      <c r="AG30" s="50"/>
      <c r="AH30" s="51"/>
      <c r="AI30" s="51"/>
      <c r="AJ30" s="33"/>
      <c r="AK30" s="52"/>
      <c r="AL30" s="53"/>
      <c r="AM30" s="52"/>
      <c r="AN30" s="53"/>
      <c r="AO30" s="53"/>
      <c r="AP30" s="57"/>
      <c r="AQ30" s="54"/>
      <c r="AR30" s="55"/>
      <c r="AS30" s="55"/>
      <c r="AT30" s="55"/>
      <c r="AU30" s="55"/>
    </row>
    <row r="31" spans="1:47" s="56" customFormat="1" ht="13.4" customHeight="1" outlineLevel="1" x14ac:dyDescent="0.3">
      <c r="A31" s="47" t="s">
        <v>18</v>
      </c>
      <c r="C31" s="48">
        <v>1530.8224959896163</v>
      </c>
      <c r="D31" s="48">
        <v>1530.8224959896163</v>
      </c>
      <c r="E31" s="48">
        <v>1530.8224959896163</v>
      </c>
      <c r="F31" s="48">
        <v>1607.9505466888374</v>
      </c>
      <c r="G31" s="48">
        <v>1607.9505466888374</v>
      </c>
      <c r="H31" s="48">
        <v>1607.9505466888374</v>
      </c>
      <c r="I31" s="48">
        <v>1607.9505466888374</v>
      </c>
      <c r="J31" s="48">
        <v>1607.9505466888374</v>
      </c>
      <c r="K31" s="48">
        <v>1607.9505466888374</v>
      </c>
      <c r="L31" s="48">
        <v>1607.9505466888374</v>
      </c>
      <c r="M31" s="48">
        <v>1607.9505466888374</v>
      </c>
      <c r="N31" s="48">
        <v>1607.9505466888374</v>
      </c>
      <c r="O31" s="48">
        <v>19064.022408168385</v>
      </c>
      <c r="P31" s="49"/>
      <c r="Q31" s="50"/>
      <c r="R31" s="49"/>
      <c r="S31" s="49"/>
      <c r="T31" s="50"/>
      <c r="U31" s="49"/>
      <c r="V31" s="49"/>
      <c r="W31" s="50"/>
      <c r="X31" s="57"/>
      <c r="Y31" s="49"/>
      <c r="Z31" s="49"/>
      <c r="AA31" s="49"/>
      <c r="AB31" s="49"/>
      <c r="AC31" s="49"/>
      <c r="AD31" s="50"/>
      <c r="AE31" s="49"/>
      <c r="AF31" s="49"/>
      <c r="AG31" s="50"/>
      <c r="AH31" s="51"/>
      <c r="AI31" s="51"/>
      <c r="AJ31" s="33"/>
      <c r="AK31" s="52"/>
      <c r="AL31" s="53"/>
      <c r="AM31" s="52"/>
      <c r="AN31" s="53"/>
      <c r="AO31" s="53"/>
      <c r="AP31" s="57"/>
      <c r="AQ31" s="54"/>
      <c r="AR31" s="55"/>
      <c r="AS31" s="55"/>
      <c r="AT31" s="55"/>
      <c r="AU31" s="55"/>
    </row>
    <row r="32" spans="1:47" s="56" customFormat="1" ht="13.4" customHeight="1" outlineLevel="1" x14ac:dyDescent="0.3">
      <c r="A32" s="58" t="s">
        <v>19</v>
      </c>
      <c r="C32" s="59">
        <v>5398.0576870760178</v>
      </c>
      <c r="D32" s="59">
        <v>5369.1663400192247</v>
      </c>
      <c r="E32" s="59">
        <v>7756.080343549278</v>
      </c>
      <c r="F32" s="59">
        <v>6504.2641604179007</v>
      </c>
      <c r="G32" s="59">
        <v>6806.7514794822273</v>
      </c>
      <c r="H32" s="59">
        <v>7076.2549161808547</v>
      </c>
      <c r="I32" s="59">
        <v>6885.8642467077516</v>
      </c>
      <c r="J32" s="59">
        <v>6836.1603689273416</v>
      </c>
      <c r="K32" s="59">
        <v>6999.823280902594</v>
      </c>
      <c r="L32" s="59">
        <v>7433.3516034947388</v>
      </c>
      <c r="M32" s="59">
        <v>6486.7002794739365</v>
      </c>
      <c r="N32" s="59">
        <v>7123.1345424896481</v>
      </c>
      <c r="O32" s="59">
        <v>80675.609248721506</v>
      </c>
      <c r="P32" s="49"/>
      <c r="Q32" s="50"/>
      <c r="R32" s="49"/>
      <c r="S32" s="49"/>
      <c r="T32" s="50"/>
      <c r="U32" s="49"/>
      <c r="V32" s="49"/>
      <c r="W32" s="50"/>
      <c r="X32" s="57"/>
      <c r="Y32" s="49"/>
      <c r="Z32" s="49"/>
      <c r="AA32" s="49"/>
      <c r="AB32" s="49"/>
      <c r="AC32" s="49"/>
      <c r="AD32" s="50"/>
      <c r="AE32" s="49"/>
      <c r="AF32" s="49"/>
      <c r="AG32" s="50"/>
      <c r="AH32" s="51"/>
      <c r="AI32" s="51"/>
      <c r="AJ32" s="33"/>
      <c r="AK32" s="52"/>
      <c r="AL32" s="53"/>
      <c r="AM32" s="52"/>
      <c r="AN32" s="53"/>
      <c r="AO32" s="53"/>
      <c r="AP32" s="57"/>
      <c r="AQ32" s="54"/>
      <c r="AR32" s="55"/>
      <c r="AS32" s="55"/>
      <c r="AT32" s="55"/>
      <c r="AU32" s="55"/>
    </row>
    <row r="33" spans="1:47" s="60" customFormat="1" ht="13.4" customHeight="1" outlineLevel="1" x14ac:dyDescent="0.35">
      <c r="A33" s="58" t="s">
        <v>20</v>
      </c>
      <c r="C33" s="61">
        <v>5123.6411615172074</v>
      </c>
      <c r="D33" s="61">
        <v>5123.6411615172074</v>
      </c>
      <c r="E33" s="61">
        <v>5123.6411615172074</v>
      </c>
      <c r="F33" s="61">
        <v>5200.769212216429</v>
      </c>
      <c r="G33" s="61">
        <v>5200.769212216429</v>
      </c>
      <c r="H33" s="61">
        <v>5200.769212216429</v>
      </c>
      <c r="I33" s="61">
        <v>5200.769212216429</v>
      </c>
      <c r="J33" s="61">
        <v>5200.769212216429</v>
      </c>
      <c r="K33" s="61">
        <v>5200.769212216429</v>
      </c>
      <c r="L33" s="61">
        <v>5200.769212216429</v>
      </c>
      <c r="M33" s="61">
        <v>5200.769212216429</v>
      </c>
      <c r="N33" s="61">
        <v>5200.769212216429</v>
      </c>
      <c r="O33" s="61">
        <v>62177.846394499473</v>
      </c>
      <c r="P33" s="30"/>
      <c r="Q33" s="31"/>
      <c r="R33" s="30"/>
      <c r="S33" s="30"/>
      <c r="T33" s="31"/>
      <c r="U33" s="30"/>
      <c r="V33" s="30"/>
      <c r="W33" s="31"/>
      <c r="X33" s="62"/>
      <c r="Y33" s="30"/>
      <c r="Z33" s="30"/>
      <c r="AA33" s="30"/>
      <c r="AB33" s="30"/>
      <c r="AC33" s="30"/>
      <c r="AD33" s="31"/>
      <c r="AE33" s="30"/>
      <c r="AF33" s="30"/>
      <c r="AG33" s="31"/>
      <c r="AH33" s="63"/>
      <c r="AI33" s="63"/>
      <c r="AJ33" s="33"/>
      <c r="AK33" s="64"/>
      <c r="AL33" s="65"/>
      <c r="AM33" s="64"/>
      <c r="AN33" s="65"/>
      <c r="AO33" s="65"/>
      <c r="AP33" s="62"/>
      <c r="AQ33" s="66"/>
      <c r="AR33" s="67"/>
      <c r="AS33" s="67"/>
      <c r="AT33" s="67"/>
      <c r="AU33" s="67"/>
    </row>
    <row r="34" spans="1:47" s="26" customFormat="1" ht="13.4" customHeight="1" outlineLevel="1" x14ac:dyDescent="0.3">
      <c r="A34" s="38" t="s">
        <v>21</v>
      </c>
      <c r="C34" s="68">
        <v>0.25046022788098332</v>
      </c>
      <c r="D34" s="68">
        <v>0.2236112261984452</v>
      </c>
      <c r="E34" s="68">
        <v>0.20763748913617025</v>
      </c>
      <c r="F34" s="68">
        <v>0.22563398333612464</v>
      </c>
      <c r="G34" s="68">
        <v>0.22104238675256366</v>
      </c>
      <c r="H34" s="68">
        <v>0.22388976505943251</v>
      </c>
      <c r="I34" s="68">
        <v>0.22361325472726445</v>
      </c>
      <c r="J34" s="68">
        <v>0.23445343741396499</v>
      </c>
      <c r="K34" s="68">
        <v>0.2319762491429804</v>
      </c>
      <c r="L34" s="68">
        <v>0.21386239720068992</v>
      </c>
      <c r="M34" s="68">
        <v>0.23788881028265219</v>
      </c>
      <c r="N34" s="68">
        <v>0.22157424362363995</v>
      </c>
      <c r="O34" s="68">
        <v>0.22580133732936597</v>
      </c>
      <c r="P34" s="40"/>
      <c r="Q34" s="41"/>
      <c r="R34" s="40"/>
      <c r="S34" s="40"/>
      <c r="T34" s="41"/>
      <c r="U34" s="40"/>
      <c r="V34" s="40"/>
      <c r="W34" s="41"/>
      <c r="X34" s="27"/>
      <c r="Y34" s="40"/>
      <c r="Z34" s="40"/>
      <c r="AA34" s="40"/>
      <c r="AB34" s="40"/>
      <c r="AC34" s="40"/>
      <c r="AD34" s="41"/>
      <c r="AE34" s="40"/>
      <c r="AF34" s="40"/>
      <c r="AG34" s="41"/>
      <c r="AH34" s="42"/>
      <c r="AI34" s="42"/>
      <c r="AJ34" s="33"/>
      <c r="AK34" s="43"/>
      <c r="AL34" s="44"/>
      <c r="AM34" s="43"/>
      <c r="AN34" s="44"/>
      <c r="AO34" s="44"/>
      <c r="AP34" s="27"/>
      <c r="AQ34" s="45"/>
      <c r="AR34" s="46"/>
      <c r="AS34" s="46"/>
      <c r="AT34" s="46"/>
      <c r="AU34" s="46"/>
    </row>
    <row r="35" spans="1:47" s="60" customFormat="1" ht="13.4" customHeight="1" x14ac:dyDescent="0.35">
      <c r="A35" s="58" t="s">
        <v>22</v>
      </c>
      <c r="C35" s="59">
        <v>2938.2117203402704</v>
      </c>
      <c r="D35" s="59">
        <v>2909.3203732834772</v>
      </c>
      <c r="E35" s="59">
        <v>5296.2343768135306</v>
      </c>
      <c r="F35" s="59">
        <v>3967.2901429829317</v>
      </c>
      <c r="G35" s="59">
        <v>4269.7774620472583</v>
      </c>
      <c r="H35" s="59">
        <v>4539.2808987458857</v>
      </c>
      <c r="I35" s="59">
        <v>4348.8902292727826</v>
      </c>
      <c r="J35" s="59">
        <v>4299.1863514923725</v>
      </c>
      <c r="K35" s="59">
        <v>4462.849263467625</v>
      </c>
      <c r="L35" s="59">
        <v>4896.3775860597698</v>
      </c>
      <c r="M35" s="59">
        <v>3949.7262620389674</v>
      </c>
      <c r="N35" s="59">
        <v>4586.1605250546791</v>
      </c>
      <c r="O35" s="59">
        <v>50463.30519159956</v>
      </c>
      <c r="P35" s="30"/>
      <c r="Q35" s="31"/>
      <c r="R35" s="30"/>
      <c r="S35" s="30"/>
      <c r="T35" s="31"/>
      <c r="U35" s="30"/>
      <c r="V35" s="30"/>
      <c r="W35" s="31"/>
      <c r="X35" s="62"/>
      <c r="Y35" s="30"/>
      <c r="Z35" s="30"/>
      <c r="AA35" s="30"/>
      <c r="AB35" s="30"/>
      <c r="AC35" s="30"/>
      <c r="AD35" s="31"/>
      <c r="AE35" s="30"/>
      <c r="AF35" s="30"/>
      <c r="AG35" s="31"/>
      <c r="AH35" s="63"/>
      <c r="AI35" s="63"/>
      <c r="AJ35" s="33"/>
      <c r="AK35" s="64"/>
      <c r="AL35" s="65"/>
      <c r="AM35" s="64"/>
      <c r="AN35" s="65"/>
      <c r="AO35" s="65"/>
      <c r="AP35" s="62"/>
      <c r="AQ35" s="66"/>
      <c r="AR35" s="67"/>
      <c r="AS35" s="67"/>
      <c r="AT35" s="67"/>
      <c r="AU35" s="67"/>
    </row>
    <row r="36" spans="1:47" s="26" customFormat="1" ht="13.4" customHeight="1" x14ac:dyDescent="0.3">
      <c r="A36" s="38" t="s">
        <v>23</v>
      </c>
      <c r="C36" s="39">
        <v>0.14362933582590798</v>
      </c>
      <c r="D36" s="39">
        <v>0.12697155705599697</v>
      </c>
      <c r="E36" s="39">
        <v>0.21463189423526877</v>
      </c>
      <c r="F36" s="39">
        <v>0.17211982333472764</v>
      </c>
      <c r="G36" s="39">
        <v>0.18147350182282104</v>
      </c>
      <c r="H36" s="39">
        <v>0.19541311919239476</v>
      </c>
      <c r="I36" s="39">
        <v>0.18698570517895483</v>
      </c>
      <c r="J36" s="39">
        <v>0.19380960336077369</v>
      </c>
      <c r="K36" s="39">
        <v>0.19906190611148572</v>
      </c>
      <c r="L36" s="39">
        <v>0.20134541746146853</v>
      </c>
      <c r="M36" s="39">
        <v>0.1806647522853963</v>
      </c>
      <c r="N36" s="39">
        <v>0.19538937568862422</v>
      </c>
      <c r="O36" s="39">
        <v>0.18325951217459893</v>
      </c>
      <c r="P36" s="40"/>
      <c r="Q36" s="41"/>
      <c r="R36" s="40"/>
      <c r="S36" s="40"/>
      <c r="T36" s="41"/>
      <c r="U36" s="40"/>
      <c r="V36" s="40"/>
      <c r="W36" s="41"/>
      <c r="X36" s="27"/>
      <c r="Y36" s="40"/>
      <c r="Z36" s="40"/>
      <c r="AA36" s="40"/>
      <c r="AB36" s="40"/>
      <c r="AC36" s="40"/>
      <c r="AD36" s="41"/>
      <c r="AE36" s="40"/>
      <c r="AF36" s="40"/>
      <c r="AG36" s="41"/>
      <c r="AH36" s="42"/>
      <c r="AI36" s="42"/>
      <c r="AJ36" s="33"/>
      <c r="AK36" s="43"/>
      <c r="AL36" s="44"/>
      <c r="AM36" s="43"/>
      <c r="AN36" s="44"/>
      <c r="AO36" s="44"/>
      <c r="AP36" s="27"/>
      <c r="AQ36" s="45"/>
      <c r="AR36" s="46"/>
      <c r="AS36" s="46"/>
      <c r="AT36" s="46"/>
      <c r="AU36" s="46"/>
    </row>
    <row r="37" spans="1:47" s="56" customFormat="1" ht="13.4" customHeight="1" outlineLevel="1" x14ac:dyDescent="0.3">
      <c r="A37" s="69" t="s">
        <v>24</v>
      </c>
      <c r="C37" s="48">
        <v>406.05668927917139</v>
      </c>
      <c r="D37" s="48">
        <v>406.05668927917139</v>
      </c>
      <c r="E37" s="48">
        <v>406.05668927917139</v>
      </c>
      <c r="F37" s="48">
        <v>406.05668927917139</v>
      </c>
      <c r="G37" s="48">
        <v>406.05668927917139</v>
      </c>
      <c r="H37" s="48">
        <v>406.05668927917139</v>
      </c>
      <c r="I37" s="48">
        <v>406.05668927917139</v>
      </c>
      <c r="J37" s="48">
        <v>406.05668927917139</v>
      </c>
      <c r="K37" s="48">
        <v>406.05668927917139</v>
      </c>
      <c r="L37" s="48">
        <v>406.05668927917139</v>
      </c>
      <c r="M37" s="48">
        <v>406.05668927917139</v>
      </c>
      <c r="N37" s="48">
        <v>406.05668927917139</v>
      </c>
      <c r="O37" s="48">
        <v>4872.6802713500556</v>
      </c>
      <c r="P37" s="49"/>
      <c r="Q37" s="31"/>
      <c r="R37" s="49"/>
      <c r="S37" s="49"/>
      <c r="T37" s="31"/>
      <c r="U37" s="49"/>
      <c r="V37" s="49"/>
      <c r="W37" s="31"/>
      <c r="X37" s="57"/>
      <c r="Y37" s="49"/>
      <c r="Z37" s="49"/>
      <c r="AA37" s="49"/>
      <c r="AB37" s="49"/>
      <c r="AC37" s="49"/>
      <c r="AD37" s="31"/>
      <c r="AE37" s="49"/>
      <c r="AF37" s="49"/>
      <c r="AG37" s="50"/>
      <c r="AH37" s="32"/>
      <c r="AI37" s="32"/>
      <c r="AJ37" s="33"/>
      <c r="AK37" s="34"/>
      <c r="AL37" s="35"/>
      <c r="AM37" s="34"/>
      <c r="AN37" s="35"/>
      <c r="AO37" s="35"/>
      <c r="AP37" s="57"/>
      <c r="AQ37" s="54"/>
      <c r="AR37" s="55"/>
      <c r="AS37" s="55"/>
      <c r="AT37" s="55"/>
      <c r="AU37" s="55"/>
    </row>
    <row r="38" spans="1:47" ht="13.4" customHeight="1" outlineLevel="1" x14ac:dyDescent="0.35">
      <c r="A38" s="70" t="s">
        <v>25</v>
      </c>
      <c r="C38" s="71">
        <v>2532.1550310610992</v>
      </c>
      <c r="D38" s="71">
        <v>2503.263684004306</v>
      </c>
      <c r="E38" s="71">
        <v>4890.1776875343594</v>
      </c>
      <c r="F38" s="71">
        <v>3561.2334537037605</v>
      </c>
      <c r="G38" s="71">
        <v>3863.720772768087</v>
      </c>
      <c r="H38" s="71">
        <v>4133.2242094667145</v>
      </c>
      <c r="I38" s="71">
        <v>3942.8335399936113</v>
      </c>
      <c r="J38" s="71">
        <v>3893.1296622132013</v>
      </c>
      <c r="K38" s="71">
        <v>4056.7925741884537</v>
      </c>
      <c r="L38" s="71">
        <v>4490.3208967805986</v>
      </c>
      <c r="M38" s="71">
        <v>3543.6695727597962</v>
      </c>
      <c r="N38" s="71">
        <v>4180.1038357755078</v>
      </c>
      <c r="O38" s="71">
        <v>45590.624920249502</v>
      </c>
      <c r="P38" s="72"/>
      <c r="Q38" s="31"/>
      <c r="R38" s="72"/>
      <c r="S38" s="72"/>
      <c r="T38" s="31"/>
      <c r="U38" s="72"/>
      <c r="V38" s="72"/>
      <c r="W38" s="31"/>
      <c r="Y38" s="72"/>
      <c r="Z38" s="72"/>
      <c r="AA38" s="72"/>
      <c r="AB38" s="72"/>
      <c r="AC38" s="72"/>
      <c r="AD38" s="31"/>
      <c r="AE38" s="72"/>
      <c r="AF38" s="72"/>
      <c r="AG38" s="31"/>
      <c r="AH38" s="32"/>
      <c r="AI38" s="32"/>
      <c r="AJ38" s="33"/>
      <c r="AK38" s="34"/>
      <c r="AL38" s="35"/>
      <c r="AM38" s="34"/>
      <c r="AN38" s="35"/>
      <c r="AO38" s="35"/>
      <c r="AQ38" s="73"/>
      <c r="AR38" s="74"/>
      <c r="AS38" s="74"/>
      <c r="AT38" s="74"/>
      <c r="AU38" s="74"/>
    </row>
    <row r="39" spans="1:47" s="26" customFormat="1" ht="13.4" customHeight="1" outlineLevel="1" x14ac:dyDescent="0.3">
      <c r="A39" s="38" t="s">
        <v>26</v>
      </c>
      <c r="C39" s="39">
        <v>0.12377996548098257</v>
      </c>
      <c r="D39" s="39">
        <v>0.10925001268287204</v>
      </c>
      <c r="E39" s="39">
        <v>0.19817629386221167</v>
      </c>
      <c r="F39" s="39">
        <v>0.15450316231329145</v>
      </c>
      <c r="G39" s="39">
        <v>0.16421533556074602</v>
      </c>
      <c r="H39" s="39">
        <v>0.17793264023747871</v>
      </c>
      <c r="I39" s="39">
        <v>0.16952681512088269</v>
      </c>
      <c r="J39" s="39">
        <v>0.17550435221392194</v>
      </c>
      <c r="K39" s="39">
        <v>0.1809500645982848</v>
      </c>
      <c r="L39" s="39">
        <v>0.18464783804097926</v>
      </c>
      <c r="M39" s="39">
        <v>0.16209128002036421</v>
      </c>
      <c r="N39" s="39">
        <v>0.17808968402301226</v>
      </c>
      <c r="O39" s="39">
        <v>0.16556417878095803</v>
      </c>
      <c r="P39" s="40"/>
      <c r="Q39" s="41"/>
      <c r="R39" s="40"/>
      <c r="S39" s="40"/>
      <c r="T39" s="41"/>
      <c r="U39" s="40"/>
      <c r="V39" s="40"/>
      <c r="W39" s="41"/>
      <c r="X39" s="27"/>
      <c r="Y39" s="40"/>
      <c r="Z39" s="40"/>
      <c r="AA39" s="40"/>
      <c r="AB39" s="40"/>
      <c r="AC39" s="40"/>
      <c r="AD39" s="41"/>
      <c r="AE39" s="40"/>
      <c r="AF39" s="40"/>
      <c r="AG39" s="41"/>
      <c r="AH39" s="42"/>
      <c r="AI39" s="42"/>
      <c r="AJ39" s="33"/>
      <c r="AK39" s="43"/>
      <c r="AL39" s="44"/>
      <c r="AM39" s="43"/>
      <c r="AN39" s="44"/>
      <c r="AO39" s="44"/>
      <c r="AP39" s="27"/>
      <c r="AQ39" s="45"/>
      <c r="AR39" s="46"/>
      <c r="AS39" s="46"/>
      <c r="AT39" s="46"/>
      <c r="AU39" s="46"/>
    </row>
    <row r="40" spans="1:47" s="26" customFormat="1" ht="13.4" customHeight="1" outlineLevel="1" x14ac:dyDescent="0.3">
      <c r="A40" s="47" t="s">
        <v>27</v>
      </c>
      <c r="C40" s="48">
        <v>293.566022888107</v>
      </c>
      <c r="D40" s="48">
        <v>293.566022888107</v>
      </c>
      <c r="E40" s="48">
        <v>293.566022888107</v>
      </c>
      <c r="F40" s="48">
        <v>293.566022888107</v>
      </c>
      <c r="G40" s="48">
        <v>293.566022888107</v>
      </c>
      <c r="H40" s="48">
        <v>293.566022888107</v>
      </c>
      <c r="I40" s="48">
        <v>293.566022888107</v>
      </c>
      <c r="J40" s="48">
        <v>293.566022888107</v>
      </c>
      <c r="K40" s="48">
        <v>293.566022888107</v>
      </c>
      <c r="L40" s="48">
        <v>293.566022888107</v>
      </c>
      <c r="M40" s="48">
        <v>293.566022888107</v>
      </c>
      <c r="N40" s="48">
        <v>293.566022888107</v>
      </c>
      <c r="O40" s="48">
        <v>3522.792274657284</v>
      </c>
      <c r="P40" s="49"/>
      <c r="Q40" s="50"/>
      <c r="R40" s="49"/>
      <c r="S40" s="49"/>
      <c r="T40" s="50"/>
      <c r="U40" s="49"/>
      <c r="V40" s="49"/>
      <c r="W40" s="50"/>
      <c r="X40" s="27"/>
      <c r="Y40" s="49"/>
      <c r="Z40" s="49"/>
      <c r="AA40" s="49"/>
      <c r="AB40" s="49"/>
      <c r="AC40" s="49"/>
      <c r="AD40" s="50"/>
      <c r="AE40" s="49"/>
      <c r="AF40" s="49"/>
      <c r="AG40" s="50"/>
      <c r="AH40" s="51"/>
      <c r="AI40" s="51"/>
      <c r="AJ40" s="33"/>
      <c r="AK40" s="52"/>
      <c r="AL40" s="53"/>
      <c r="AM40" s="52"/>
      <c r="AN40" s="53"/>
      <c r="AO40" s="53"/>
      <c r="AP40" s="27"/>
      <c r="AQ40" s="54"/>
      <c r="AR40" s="55"/>
      <c r="AS40" s="55"/>
      <c r="AT40" s="55"/>
      <c r="AU40" s="55"/>
    </row>
    <row r="41" spans="1:47" s="26" customFormat="1" ht="13.4" customHeight="1" outlineLevel="1" x14ac:dyDescent="0.3">
      <c r="A41" s="47" t="s">
        <v>28</v>
      </c>
      <c r="C41" s="48">
        <v>331.61310586740501</v>
      </c>
      <c r="D41" s="48">
        <v>380.73832144614238</v>
      </c>
      <c r="E41" s="48">
        <v>415.99292711739878</v>
      </c>
      <c r="F41" s="48">
        <v>377.22635409791894</v>
      </c>
      <c r="G41" s="48">
        <v>386.80228999138808</v>
      </c>
      <c r="H41" s="48">
        <v>380.81772003797784</v>
      </c>
      <c r="I41" s="48">
        <v>381.39220300692455</v>
      </c>
      <c r="J41" s="48">
        <v>359.88519327172139</v>
      </c>
      <c r="K41" s="48">
        <v>364.62277228633104</v>
      </c>
      <c r="L41" s="48">
        <v>402.600627880996</v>
      </c>
      <c r="M41" s="48">
        <v>353.4783980892463</v>
      </c>
      <c r="N41" s="48">
        <v>385.67276065433975</v>
      </c>
      <c r="O41" s="48">
        <v>4520.8426737477903</v>
      </c>
      <c r="P41" s="49"/>
      <c r="Q41" s="50"/>
      <c r="R41" s="49"/>
      <c r="S41" s="49"/>
      <c r="T41" s="50"/>
      <c r="U41" s="49"/>
      <c r="V41" s="49"/>
      <c r="W41" s="50"/>
      <c r="X41" s="27"/>
      <c r="Y41" s="49"/>
      <c r="Z41" s="49"/>
      <c r="AA41" s="49"/>
      <c r="AB41" s="49"/>
      <c r="AC41" s="49"/>
      <c r="AD41" s="50"/>
      <c r="AE41" s="49"/>
      <c r="AF41" s="49"/>
      <c r="AG41" s="50"/>
      <c r="AH41" s="51"/>
      <c r="AI41" s="51"/>
      <c r="AJ41" s="33"/>
      <c r="AK41" s="52"/>
      <c r="AL41" s="53"/>
      <c r="AM41" s="52"/>
      <c r="AN41" s="53"/>
      <c r="AO41" s="53"/>
      <c r="AP41" s="27"/>
      <c r="AQ41" s="54"/>
      <c r="AR41" s="55"/>
      <c r="AS41" s="55"/>
      <c r="AT41" s="55"/>
      <c r="AU41" s="55"/>
    </row>
    <row r="42" spans="1:47" s="60" customFormat="1" ht="13.4" customHeight="1" x14ac:dyDescent="0.35">
      <c r="A42" s="58" t="s">
        <v>29</v>
      </c>
      <c r="C42" s="59">
        <v>2570.2021140403972</v>
      </c>
      <c r="D42" s="59">
        <v>2590.4359825623415</v>
      </c>
      <c r="E42" s="59">
        <v>5012.6045917636511</v>
      </c>
      <c r="F42" s="59">
        <v>3644.8937849135723</v>
      </c>
      <c r="G42" s="59">
        <v>3956.9570398713681</v>
      </c>
      <c r="H42" s="59">
        <v>4220.4759066165852</v>
      </c>
      <c r="I42" s="59">
        <v>4030.6597201124287</v>
      </c>
      <c r="J42" s="59">
        <v>3959.4488325968159</v>
      </c>
      <c r="K42" s="59">
        <v>4127.8493235866781</v>
      </c>
      <c r="L42" s="59">
        <v>4599.355501773488</v>
      </c>
      <c r="M42" s="59">
        <v>3603.5819479609354</v>
      </c>
      <c r="N42" s="59">
        <v>4272.2105735417408</v>
      </c>
      <c r="O42" s="59">
        <v>46588.675319340015</v>
      </c>
      <c r="P42" s="30"/>
      <c r="Q42" s="31"/>
      <c r="R42" s="30"/>
      <c r="S42" s="30"/>
      <c r="T42" s="31"/>
      <c r="U42" s="30"/>
      <c r="V42" s="30"/>
      <c r="W42" s="31"/>
      <c r="X42" s="62"/>
      <c r="Y42" s="30"/>
      <c r="Z42" s="30"/>
      <c r="AA42" s="30"/>
      <c r="AB42" s="30"/>
      <c r="AC42" s="30"/>
      <c r="AD42" s="31"/>
      <c r="AE42" s="30"/>
      <c r="AF42" s="30"/>
      <c r="AG42" s="31"/>
      <c r="AH42" s="63"/>
      <c r="AI42" s="63"/>
      <c r="AJ42" s="33"/>
      <c r="AK42" s="64"/>
      <c r="AL42" s="65"/>
      <c r="AM42" s="64"/>
      <c r="AN42" s="65"/>
      <c r="AO42" s="65"/>
      <c r="AP42" s="62"/>
      <c r="AQ42" s="66"/>
      <c r="AR42" s="67"/>
      <c r="AS42" s="67"/>
      <c r="AT42" s="67"/>
      <c r="AU42" s="67"/>
    </row>
    <row r="43" spans="1:47" s="26" customFormat="1" ht="13.4" customHeight="1" x14ac:dyDescent="0.3">
      <c r="A43" s="38" t="s">
        <v>30</v>
      </c>
      <c r="C43" s="39">
        <v>0.12563983052086367</v>
      </c>
      <c r="D43" s="39">
        <v>0.11305447594573784</v>
      </c>
      <c r="E43" s="39">
        <v>0.20313769029797554</v>
      </c>
      <c r="F43" s="39">
        <v>0.15813274344020414</v>
      </c>
      <c r="G43" s="39">
        <v>0.16817805072295675</v>
      </c>
      <c r="H43" s="39">
        <v>0.18168876960581037</v>
      </c>
      <c r="I43" s="39">
        <v>0.17330300613903057</v>
      </c>
      <c r="J43" s="39">
        <v>0.17849405562670892</v>
      </c>
      <c r="K43" s="39">
        <v>0.18411949541305228</v>
      </c>
      <c r="L43" s="39">
        <v>0.189131482873139</v>
      </c>
      <c r="M43" s="39">
        <v>0.16483173687900127</v>
      </c>
      <c r="N43" s="39">
        <v>0.18201381138195277</v>
      </c>
      <c r="O43" s="39">
        <v>0.16918863874386664</v>
      </c>
      <c r="P43" s="40"/>
      <c r="Q43" s="41"/>
      <c r="R43" s="40"/>
      <c r="S43" s="40"/>
      <c r="T43" s="41"/>
      <c r="U43" s="40"/>
      <c r="V43" s="40"/>
      <c r="W43" s="41"/>
      <c r="X43" s="27"/>
      <c r="Y43" s="40"/>
      <c r="Z43" s="40"/>
      <c r="AA43" s="40"/>
      <c r="AB43" s="40"/>
      <c r="AC43" s="40"/>
      <c r="AD43" s="41"/>
      <c r="AE43" s="40"/>
      <c r="AF43" s="40"/>
      <c r="AG43" s="41"/>
      <c r="AH43" s="42"/>
      <c r="AI43" s="42"/>
      <c r="AJ43" s="33"/>
      <c r="AK43" s="43"/>
      <c r="AL43" s="44"/>
      <c r="AM43" s="43"/>
      <c r="AN43" s="44"/>
      <c r="AO43" s="44"/>
      <c r="AP43" s="27"/>
      <c r="AQ43" s="45"/>
      <c r="AR43" s="46"/>
      <c r="AS43" s="46"/>
      <c r="AT43" s="46"/>
      <c r="AU43" s="46"/>
    </row>
    <row r="44" spans="1:47" s="26" customFormat="1" ht="13.4" customHeight="1" x14ac:dyDescent="0.3">
      <c r="A44" s="38"/>
      <c r="C44" s="40"/>
      <c r="D44" s="30"/>
      <c r="E44" s="40"/>
      <c r="F44" s="41"/>
      <c r="G44" s="40"/>
      <c r="H44" s="40"/>
      <c r="I44" s="41"/>
      <c r="J44" s="40"/>
      <c r="K44" s="40"/>
      <c r="L44" s="41"/>
      <c r="M44" s="27"/>
      <c r="N44" s="40"/>
      <c r="O44" s="40"/>
      <c r="P44" s="40"/>
      <c r="Q44" s="41"/>
      <c r="R44" s="40"/>
      <c r="S44" s="40"/>
      <c r="T44" s="41"/>
      <c r="U44" s="40"/>
      <c r="V44" s="40"/>
      <c r="W44" s="41"/>
      <c r="X44" s="27"/>
      <c r="Y44" s="40"/>
      <c r="Z44" s="40"/>
      <c r="AA44" s="40"/>
      <c r="AB44" s="40"/>
      <c r="AC44" s="40"/>
      <c r="AD44" s="41"/>
      <c r="AE44" s="40"/>
      <c r="AF44" s="40"/>
      <c r="AG44" s="41"/>
      <c r="AH44" s="42"/>
      <c r="AI44" s="42"/>
      <c r="AJ44" s="33"/>
      <c r="AK44" s="43"/>
      <c r="AL44" s="44"/>
      <c r="AM44" s="43"/>
      <c r="AN44" s="44"/>
      <c r="AO44" s="44"/>
      <c r="AP44" s="27"/>
      <c r="AQ44" s="45"/>
      <c r="AR44" s="46"/>
      <c r="AS44" s="46"/>
      <c r="AT44" s="46"/>
      <c r="AU44" s="46"/>
    </row>
    <row r="45" spans="1:47" s="26" customFormat="1" ht="13.4" customHeight="1" x14ac:dyDescent="0.3">
      <c r="A45" s="25" t="s">
        <v>33</v>
      </c>
      <c r="C45" s="40"/>
      <c r="D45" s="30"/>
      <c r="E45" s="40"/>
      <c r="F45" s="41"/>
      <c r="G45" s="40"/>
      <c r="H45" s="40"/>
      <c r="I45" s="41"/>
      <c r="J45" s="40"/>
      <c r="K45" s="40"/>
      <c r="L45" s="41"/>
      <c r="M45" s="27"/>
      <c r="N45" s="40"/>
      <c r="O45" s="40"/>
      <c r="P45" s="40"/>
      <c r="Q45" s="41"/>
      <c r="R45" s="40"/>
      <c r="S45" s="40"/>
      <c r="T45" s="41"/>
      <c r="U45" s="40"/>
      <c r="V45" s="40"/>
      <c r="W45" s="41"/>
      <c r="X45" s="27"/>
      <c r="Y45" s="40"/>
      <c r="Z45" s="40"/>
      <c r="AA45" s="40"/>
      <c r="AB45" s="40"/>
      <c r="AC45" s="40"/>
      <c r="AD45" s="41"/>
      <c r="AE45" s="40"/>
      <c r="AF45" s="40"/>
      <c r="AG45" s="41"/>
      <c r="AH45" s="42"/>
      <c r="AI45" s="42"/>
      <c r="AJ45" s="33"/>
      <c r="AK45" s="43"/>
      <c r="AL45" s="44"/>
      <c r="AM45" s="43"/>
      <c r="AN45" s="44"/>
      <c r="AO45" s="44"/>
      <c r="AP45" s="27"/>
      <c r="AQ45" s="45"/>
      <c r="AR45" s="46"/>
      <c r="AS45" s="46"/>
      <c r="AT45" s="46"/>
      <c r="AU45" s="46"/>
    </row>
    <row r="46" spans="1:47" s="26" customFormat="1" ht="13.4" customHeight="1" x14ac:dyDescent="0.3">
      <c r="A46" s="28" t="s">
        <v>13</v>
      </c>
      <c r="C46" s="29">
        <v>16580.655293370251</v>
      </c>
      <c r="D46" s="29">
        <v>19036.916072307118</v>
      </c>
      <c r="E46" s="29">
        <v>20799.64635586994</v>
      </c>
      <c r="F46" s="29">
        <v>19173.332936577848</v>
      </c>
      <c r="G46" s="29">
        <v>19652.129731251298</v>
      </c>
      <c r="H46" s="29">
        <v>19352.901233580786</v>
      </c>
      <c r="I46" s="29">
        <v>19381.625382028127</v>
      </c>
      <c r="J46" s="29">
        <v>18306.274895267969</v>
      </c>
      <c r="K46" s="29">
        <v>18543.153845998448</v>
      </c>
      <c r="L46" s="29">
        <v>20442.046625731695</v>
      </c>
      <c r="M46" s="29">
        <v>17985.935136144213</v>
      </c>
      <c r="N46" s="29">
        <v>19595.653264398887</v>
      </c>
      <c r="O46" s="29">
        <v>228850.27077252659</v>
      </c>
      <c r="P46" s="40"/>
      <c r="Q46" s="41"/>
      <c r="R46" s="40"/>
      <c r="S46" s="40"/>
      <c r="T46" s="41"/>
      <c r="U46" s="40"/>
      <c r="V46" s="40"/>
      <c r="W46" s="41"/>
      <c r="X46" s="27"/>
      <c r="Y46" s="40"/>
      <c r="Z46" s="40"/>
      <c r="AA46" s="40"/>
      <c r="AB46" s="40"/>
      <c r="AC46" s="40"/>
      <c r="AD46" s="41"/>
      <c r="AE46" s="40"/>
      <c r="AF46" s="40"/>
      <c r="AG46" s="41"/>
      <c r="AH46" s="42"/>
      <c r="AI46" s="42"/>
      <c r="AJ46" s="33"/>
      <c r="AK46" s="43"/>
      <c r="AL46" s="44"/>
      <c r="AM46" s="43"/>
      <c r="AN46" s="44"/>
      <c r="AO46" s="44"/>
      <c r="AP46" s="27"/>
      <c r="AQ46" s="45"/>
      <c r="AR46" s="46"/>
      <c r="AS46" s="46"/>
      <c r="AT46" s="46"/>
      <c r="AU46" s="46"/>
    </row>
    <row r="47" spans="1:47" s="26" customFormat="1" ht="13.4" customHeight="1" x14ac:dyDescent="0.3">
      <c r="A47" s="28" t="s">
        <v>14</v>
      </c>
      <c r="C47" s="37">
        <v>7284.7695485241438</v>
      </c>
      <c r="D47" s="37">
        <v>7255.8782014673516</v>
      </c>
      <c r="E47" s="37">
        <v>9642.792204997404</v>
      </c>
      <c r="F47" s="37">
        <v>8390.9760218660267</v>
      </c>
      <c r="G47" s="37">
        <v>8693.4633409303533</v>
      </c>
      <c r="H47" s="37">
        <v>8962.9667776289807</v>
      </c>
      <c r="I47" s="37">
        <v>8772.5761081558776</v>
      </c>
      <c r="J47" s="37">
        <v>8722.8722303754676</v>
      </c>
      <c r="K47" s="37">
        <v>8886.53514235072</v>
      </c>
      <c r="L47" s="37">
        <v>9320.0634649428648</v>
      </c>
      <c r="M47" s="37">
        <v>8373.4121409220625</v>
      </c>
      <c r="N47" s="37">
        <v>9009.8464039377741</v>
      </c>
      <c r="O47" s="37">
        <v>103316.15158609903</v>
      </c>
      <c r="P47" s="40"/>
      <c r="Q47" s="41"/>
      <c r="R47" s="40"/>
      <c r="S47" s="40"/>
      <c r="T47" s="41"/>
      <c r="U47" s="40"/>
      <c r="V47" s="40"/>
      <c r="W47" s="41"/>
      <c r="X47" s="27"/>
      <c r="Y47" s="40"/>
      <c r="Z47" s="40"/>
      <c r="AA47" s="40"/>
      <c r="AB47" s="40"/>
      <c r="AC47" s="40"/>
      <c r="AD47" s="41"/>
      <c r="AE47" s="40"/>
      <c r="AF47" s="40"/>
      <c r="AG47" s="41"/>
      <c r="AH47" s="42"/>
      <c r="AI47" s="42"/>
      <c r="AJ47" s="33"/>
      <c r="AK47" s="43"/>
      <c r="AL47" s="44"/>
      <c r="AM47" s="43"/>
      <c r="AN47" s="44"/>
      <c r="AO47" s="44"/>
      <c r="AP47" s="27"/>
      <c r="AQ47" s="45"/>
      <c r="AR47" s="46"/>
      <c r="AS47" s="46"/>
      <c r="AT47" s="46"/>
      <c r="AU47" s="46"/>
    </row>
    <row r="48" spans="1:47" s="26" customFormat="1" ht="13.4" customHeight="1" x14ac:dyDescent="0.3">
      <c r="A48" s="38" t="s">
        <v>15</v>
      </c>
      <c r="C48" s="39">
        <v>0.43935353697612589</v>
      </c>
      <c r="D48" s="39">
        <v>0.38114777487633261</v>
      </c>
      <c r="E48" s="39">
        <v>0.46360366133225522</v>
      </c>
      <c r="F48" s="39">
        <v>0.43763784051640686</v>
      </c>
      <c r="G48" s="39">
        <v>0.44236749196224751</v>
      </c>
      <c r="H48" s="39">
        <v>0.46313297781299123</v>
      </c>
      <c r="I48" s="39">
        <v>0.45262334480421684</v>
      </c>
      <c r="J48" s="39">
        <v>0.4764962986888317</v>
      </c>
      <c r="K48" s="39">
        <v>0.47923536719555426</v>
      </c>
      <c r="L48" s="39">
        <v>0.45592614260115777</v>
      </c>
      <c r="M48" s="39">
        <v>0.46555333806886712</v>
      </c>
      <c r="N48" s="39">
        <v>0.45978800922685947</v>
      </c>
      <c r="O48" s="39">
        <v>0.4514574146551637</v>
      </c>
      <c r="P48" s="40"/>
      <c r="Q48" s="41"/>
      <c r="R48" s="40"/>
      <c r="S48" s="40"/>
      <c r="T48" s="41"/>
      <c r="U48" s="40"/>
      <c r="V48" s="40"/>
      <c r="W48" s="41"/>
      <c r="X48" s="27"/>
      <c r="Y48" s="40"/>
      <c r="Z48" s="40"/>
      <c r="AA48" s="40"/>
      <c r="AB48" s="40"/>
      <c r="AC48" s="40"/>
      <c r="AD48" s="41"/>
      <c r="AE48" s="40"/>
      <c r="AF48" s="40"/>
      <c r="AG48" s="41"/>
      <c r="AH48" s="42"/>
      <c r="AI48" s="42"/>
      <c r="AJ48" s="33"/>
      <c r="AK48" s="43"/>
      <c r="AL48" s="44"/>
      <c r="AM48" s="43"/>
      <c r="AN48" s="44"/>
      <c r="AO48" s="44"/>
      <c r="AP48" s="27"/>
      <c r="AQ48" s="45"/>
      <c r="AR48" s="46"/>
      <c r="AS48" s="46"/>
      <c r="AT48" s="46"/>
      <c r="AU48" s="46"/>
    </row>
    <row r="49" spans="1:47" s="26" customFormat="1" ht="13.4" customHeight="1" outlineLevel="1" x14ac:dyDescent="0.3">
      <c r="A49" s="47" t="s">
        <v>16</v>
      </c>
      <c r="C49" s="48">
        <v>2663.7951947814599</v>
      </c>
      <c r="D49" s="48">
        <v>2663.7951947814599</v>
      </c>
      <c r="E49" s="48">
        <v>2663.7951947814599</v>
      </c>
      <c r="F49" s="48">
        <v>2663.7951947814599</v>
      </c>
      <c r="G49" s="48">
        <v>2663.7951947814599</v>
      </c>
      <c r="H49" s="48">
        <v>2663.7951947814599</v>
      </c>
      <c r="I49" s="48">
        <v>2663.7951947814599</v>
      </c>
      <c r="J49" s="48">
        <v>2663.7951947814599</v>
      </c>
      <c r="K49" s="48">
        <v>2663.7951947814599</v>
      </c>
      <c r="L49" s="48">
        <v>2663.7951947814599</v>
      </c>
      <c r="M49" s="48">
        <v>2663.7951947814599</v>
      </c>
      <c r="N49" s="48">
        <v>2663.7951947814599</v>
      </c>
      <c r="O49" s="48">
        <v>31965.542337377512</v>
      </c>
      <c r="P49" s="49"/>
      <c r="Q49" s="50"/>
      <c r="R49" s="49"/>
      <c r="S49" s="49"/>
      <c r="T49" s="50"/>
      <c r="U49" s="49"/>
      <c r="V49" s="49"/>
      <c r="W49" s="50"/>
      <c r="X49" s="27"/>
      <c r="Y49" s="49"/>
      <c r="Z49" s="49"/>
      <c r="AA49" s="49"/>
      <c r="AB49" s="49"/>
      <c r="AC49" s="49"/>
      <c r="AD49" s="50"/>
      <c r="AE49" s="49"/>
      <c r="AF49" s="49"/>
      <c r="AG49" s="50"/>
      <c r="AH49" s="51"/>
      <c r="AI49" s="51"/>
      <c r="AJ49" s="33"/>
      <c r="AK49" s="52"/>
      <c r="AL49" s="53"/>
      <c r="AM49" s="52"/>
      <c r="AN49" s="53"/>
      <c r="AO49" s="53"/>
      <c r="AP49" s="27"/>
      <c r="AQ49" s="54"/>
      <c r="AR49" s="55"/>
      <c r="AS49" s="55"/>
      <c r="AT49" s="55"/>
      <c r="AU49" s="55"/>
    </row>
    <row r="50" spans="1:47" s="56" customFormat="1" ht="13.4" customHeight="1" outlineLevel="1" x14ac:dyDescent="0.3">
      <c r="A50" s="47" t="s">
        <v>17</v>
      </c>
      <c r="C50" s="48">
        <v>784.86272947988584</v>
      </c>
      <c r="D50" s="48">
        <v>784.86272947988584</v>
      </c>
      <c r="E50" s="48">
        <v>784.86272947988584</v>
      </c>
      <c r="F50" s="48">
        <v>784.86272947988584</v>
      </c>
      <c r="G50" s="48">
        <v>784.86272947988584</v>
      </c>
      <c r="H50" s="48">
        <v>784.86272947988584</v>
      </c>
      <c r="I50" s="48">
        <v>784.86272947988584</v>
      </c>
      <c r="J50" s="48">
        <v>784.86272947988584</v>
      </c>
      <c r="K50" s="48">
        <v>784.86272947988584</v>
      </c>
      <c r="L50" s="48">
        <v>784.86272947988584</v>
      </c>
      <c r="M50" s="48">
        <v>784.86272947988584</v>
      </c>
      <c r="N50" s="48">
        <v>784.86272947988584</v>
      </c>
      <c r="O50" s="48">
        <v>9418.3527537586324</v>
      </c>
      <c r="P50" s="49"/>
      <c r="Q50" s="50"/>
      <c r="R50" s="49"/>
      <c r="S50" s="49"/>
      <c r="T50" s="50"/>
      <c r="U50" s="49"/>
      <c r="V50" s="49"/>
      <c r="W50" s="50"/>
      <c r="X50" s="57"/>
      <c r="Y50" s="49"/>
      <c r="Z50" s="49"/>
      <c r="AA50" s="49"/>
      <c r="AB50" s="49"/>
      <c r="AC50" s="49"/>
      <c r="AD50" s="50"/>
      <c r="AE50" s="49"/>
      <c r="AF50" s="49"/>
      <c r="AG50" s="50"/>
      <c r="AH50" s="51"/>
      <c r="AI50" s="51"/>
      <c r="AJ50" s="33"/>
      <c r="AK50" s="52"/>
      <c r="AL50" s="53"/>
      <c r="AM50" s="52"/>
      <c r="AN50" s="53"/>
      <c r="AO50" s="53"/>
      <c r="AP50" s="57"/>
      <c r="AQ50" s="54"/>
      <c r="AR50" s="55"/>
      <c r="AS50" s="55"/>
      <c r="AT50" s="55"/>
      <c r="AU50" s="55"/>
    </row>
    <row r="51" spans="1:47" s="56" customFormat="1" ht="13.4" customHeight="1" outlineLevel="1" x14ac:dyDescent="0.3">
      <c r="A51" s="47" t="s">
        <v>18</v>
      </c>
      <c r="C51" s="48">
        <v>1213.8999039225287</v>
      </c>
      <c r="D51" s="48">
        <v>1213.8999039225287</v>
      </c>
      <c r="E51" s="48">
        <v>1213.8999039225287</v>
      </c>
      <c r="F51" s="48">
        <v>1291.0279546217498</v>
      </c>
      <c r="G51" s="48">
        <v>1291.0279546217498</v>
      </c>
      <c r="H51" s="48">
        <v>1291.0279546217498</v>
      </c>
      <c r="I51" s="48">
        <v>1291.0279546217498</v>
      </c>
      <c r="J51" s="48">
        <v>1291.0279546217498</v>
      </c>
      <c r="K51" s="48">
        <v>1291.0279546217498</v>
      </c>
      <c r="L51" s="48">
        <v>1291.0279546217498</v>
      </c>
      <c r="M51" s="48">
        <v>1291.0279546217498</v>
      </c>
      <c r="N51" s="48">
        <v>1291.0279546217498</v>
      </c>
      <c r="O51" s="48">
        <v>15260.951303363334</v>
      </c>
      <c r="P51" s="49"/>
      <c r="Q51" s="50"/>
      <c r="R51" s="49"/>
      <c r="S51" s="49"/>
      <c r="T51" s="50"/>
      <c r="U51" s="49"/>
      <c r="V51" s="49"/>
      <c r="W51" s="50"/>
      <c r="X51" s="57"/>
      <c r="Y51" s="49"/>
      <c r="Z51" s="49"/>
      <c r="AA51" s="49"/>
      <c r="AB51" s="49"/>
      <c r="AC51" s="49"/>
      <c r="AD51" s="50"/>
      <c r="AE51" s="49"/>
      <c r="AF51" s="49"/>
      <c r="AG51" s="50"/>
      <c r="AH51" s="51"/>
      <c r="AI51" s="51"/>
      <c r="AJ51" s="33"/>
      <c r="AK51" s="52"/>
      <c r="AL51" s="53"/>
      <c r="AM51" s="52"/>
      <c r="AN51" s="53"/>
      <c r="AO51" s="53"/>
      <c r="AP51" s="57"/>
      <c r="AQ51" s="54"/>
      <c r="AR51" s="55"/>
      <c r="AS51" s="55"/>
      <c r="AT51" s="55"/>
      <c r="AU51" s="55"/>
    </row>
    <row r="52" spans="1:47" s="56" customFormat="1" ht="13.4" customHeight="1" outlineLevel="1" x14ac:dyDescent="0.3">
      <c r="A52" s="58" t="s">
        <v>19</v>
      </c>
      <c r="C52" s="59">
        <v>4620.9743537426839</v>
      </c>
      <c r="D52" s="59">
        <v>4592.0830066858916</v>
      </c>
      <c r="E52" s="59">
        <v>6978.9970102159441</v>
      </c>
      <c r="F52" s="59">
        <v>5727.1808270845668</v>
      </c>
      <c r="G52" s="59">
        <v>6029.6681461488934</v>
      </c>
      <c r="H52" s="59">
        <v>6299.1715828475208</v>
      </c>
      <c r="I52" s="59">
        <v>6108.7809133744177</v>
      </c>
      <c r="J52" s="59">
        <v>6059.0770355940076</v>
      </c>
      <c r="K52" s="59">
        <v>6222.73994756926</v>
      </c>
      <c r="L52" s="59">
        <v>6656.2682701614049</v>
      </c>
      <c r="M52" s="59">
        <v>5709.6169461406025</v>
      </c>
      <c r="N52" s="59">
        <v>6346.0512091563141</v>
      </c>
      <c r="O52" s="59">
        <v>71350.609248721506</v>
      </c>
      <c r="P52" s="49"/>
      <c r="Q52" s="50"/>
      <c r="R52" s="49"/>
      <c r="S52" s="49"/>
      <c r="T52" s="50"/>
      <c r="U52" s="49"/>
      <c r="V52" s="49"/>
      <c r="W52" s="50"/>
      <c r="X52" s="57"/>
      <c r="Y52" s="49"/>
      <c r="Z52" s="49"/>
      <c r="AA52" s="49"/>
      <c r="AB52" s="49"/>
      <c r="AC52" s="49"/>
      <c r="AD52" s="50"/>
      <c r="AE52" s="49"/>
      <c r="AF52" s="49"/>
      <c r="AG52" s="50"/>
      <c r="AH52" s="51"/>
      <c r="AI52" s="51"/>
      <c r="AJ52" s="33"/>
      <c r="AK52" s="52"/>
      <c r="AL52" s="53"/>
      <c r="AM52" s="52"/>
      <c r="AN52" s="53"/>
      <c r="AO52" s="53"/>
      <c r="AP52" s="57"/>
      <c r="AQ52" s="54"/>
      <c r="AR52" s="55"/>
      <c r="AS52" s="55"/>
      <c r="AT52" s="55"/>
      <c r="AU52" s="55"/>
    </row>
    <row r="53" spans="1:47" s="60" customFormat="1" ht="13.4" customHeight="1" outlineLevel="1" x14ac:dyDescent="0.35">
      <c r="A53" s="58" t="s">
        <v>20</v>
      </c>
      <c r="C53" s="61">
        <v>4662.5578281838743</v>
      </c>
      <c r="D53" s="61">
        <v>4662.5578281838743</v>
      </c>
      <c r="E53" s="61">
        <v>4662.5578281838743</v>
      </c>
      <c r="F53" s="61">
        <v>4739.6858788830959</v>
      </c>
      <c r="G53" s="61">
        <v>4739.6858788830959</v>
      </c>
      <c r="H53" s="61">
        <v>4739.6858788830959</v>
      </c>
      <c r="I53" s="61">
        <v>4739.6858788830959</v>
      </c>
      <c r="J53" s="61">
        <v>4739.6858788830959</v>
      </c>
      <c r="K53" s="61">
        <v>4739.6858788830959</v>
      </c>
      <c r="L53" s="61">
        <v>4739.6858788830959</v>
      </c>
      <c r="M53" s="61">
        <v>4739.6858788830959</v>
      </c>
      <c r="N53" s="61">
        <v>4739.6858788830959</v>
      </c>
      <c r="O53" s="61">
        <v>56644.84639449948</v>
      </c>
      <c r="P53" s="30"/>
      <c r="Q53" s="31"/>
      <c r="R53" s="30"/>
      <c r="S53" s="30"/>
      <c r="T53" s="31"/>
      <c r="U53" s="30"/>
      <c r="V53" s="30"/>
      <c r="W53" s="31"/>
      <c r="X53" s="62"/>
      <c r="Y53" s="30"/>
      <c r="Z53" s="30"/>
      <c r="AA53" s="30"/>
      <c r="AB53" s="30"/>
      <c r="AC53" s="30"/>
      <c r="AD53" s="31"/>
      <c r="AE53" s="30"/>
      <c r="AF53" s="30"/>
      <c r="AG53" s="31"/>
      <c r="AH53" s="63"/>
      <c r="AI53" s="63"/>
      <c r="AJ53" s="33"/>
      <c r="AK53" s="64"/>
      <c r="AL53" s="65"/>
      <c r="AM53" s="64"/>
      <c r="AN53" s="65"/>
      <c r="AO53" s="65"/>
      <c r="AP53" s="62"/>
      <c r="AQ53" s="66"/>
      <c r="AR53" s="67"/>
      <c r="AS53" s="67"/>
      <c r="AT53" s="67"/>
      <c r="AU53" s="67"/>
    </row>
    <row r="54" spans="1:47" s="26" customFormat="1" ht="13.4" customHeight="1" outlineLevel="1" x14ac:dyDescent="0.3">
      <c r="A54" s="38" t="s">
        <v>21</v>
      </c>
      <c r="C54" s="68">
        <v>0.28120467772152469</v>
      </c>
      <c r="D54" s="68">
        <v>0.24492190911985307</v>
      </c>
      <c r="E54" s="68">
        <v>0.22416524533206969</v>
      </c>
      <c r="F54" s="68">
        <v>0.24720198071775926</v>
      </c>
      <c r="G54" s="68">
        <v>0.24117924844277469</v>
      </c>
      <c r="H54" s="68">
        <v>0.24490828644642093</v>
      </c>
      <c r="I54" s="68">
        <v>0.24454532504162593</v>
      </c>
      <c r="J54" s="68">
        <v>0.25891045043294242</v>
      </c>
      <c r="K54" s="68">
        <v>0.25560300681568821</v>
      </c>
      <c r="L54" s="68">
        <v>0.23185965503654385</v>
      </c>
      <c r="M54" s="68">
        <v>0.26352179316816882</v>
      </c>
      <c r="N54" s="68">
        <v>0.24187434911874522</v>
      </c>
      <c r="O54" s="68">
        <v>0.24751924567659142</v>
      </c>
      <c r="P54" s="40"/>
      <c r="Q54" s="41"/>
      <c r="R54" s="40"/>
      <c r="S54" s="40"/>
      <c r="T54" s="41"/>
      <c r="U54" s="40"/>
      <c r="V54" s="40"/>
      <c r="W54" s="41"/>
      <c r="X54" s="27"/>
      <c r="Y54" s="40"/>
      <c r="Z54" s="40"/>
      <c r="AA54" s="40"/>
      <c r="AB54" s="40"/>
      <c r="AC54" s="40"/>
      <c r="AD54" s="41"/>
      <c r="AE54" s="40"/>
      <c r="AF54" s="40"/>
      <c r="AG54" s="41"/>
      <c r="AH54" s="42"/>
      <c r="AI54" s="42"/>
      <c r="AJ54" s="33"/>
      <c r="AK54" s="43"/>
      <c r="AL54" s="44"/>
      <c r="AM54" s="43"/>
      <c r="AN54" s="44"/>
      <c r="AO54" s="44"/>
      <c r="AP54" s="27"/>
      <c r="AQ54" s="45"/>
      <c r="AR54" s="46"/>
      <c r="AS54" s="46"/>
      <c r="AT54" s="46"/>
      <c r="AU54" s="46"/>
    </row>
    <row r="55" spans="1:47" s="60" customFormat="1" ht="13.4" customHeight="1" x14ac:dyDescent="0.35">
      <c r="A55" s="58" t="s">
        <v>22</v>
      </c>
      <c r="C55" s="59">
        <v>2622.2117203402695</v>
      </c>
      <c r="D55" s="59">
        <v>2593.3203732834772</v>
      </c>
      <c r="E55" s="59">
        <v>4980.2343768135297</v>
      </c>
      <c r="F55" s="59">
        <v>3651.2901429829308</v>
      </c>
      <c r="G55" s="59">
        <v>3953.7774620472574</v>
      </c>
      <c r="H55" s="59">
        <v>4223.2808987458848</v>
      </c>
      <c r="I55" s="59">
        <v>4032.8902292727817</v>
      </c>
      <c r="J55" s="59">
        <v>3983.1863514923716</v>
      </c>
      <c r="K55" s="59">
        <v>4146.849263467624</v>
      </c>
      <c r="L55" s="59">
        <v>4580.3775860597689</v>
      </c>
      <c r="M55" s="59">
        <v>3633.7262620389665</v>
      </c>
      <c r="N55" s="59">
        <v>4270.1605250546781</v>
      </c>
      <c r="O55" s="59">
        <v>46671.305191599553</v>
      </c>
      <c r="P55" s="30"/>
      <c r="Q55" s="31"/>
      <c r="R55" s="30"/>
      <c r="S55" s="30"/>
      <c r="T55" s="31"/>
      <c r="U55" s="30"/>
      <c r="V55" s="30"/>
      <c r="W55" s="31"/>
      <c r="X55" s="62"/>
      <c r="Y55" s="30"/>
      <c r="Z55" s="30"/>
      <c r="AA55" s="30"/>
      <c r="AB55" s="30"/>
      <c r="AC55" s="30"/>
      <c r="AD55" s="31"/>
      <c r="AE55" s="30"/>
      <c r="AF55" s="30"/>
      <c r="AG55" s="31"/>
      <c r="AH55" s="63"/>
      <c r="AI55" s="63"/>
      <c r="AJ55" s="33"/>
      <c r="AK55" s="64"/>
      <c r="AL55" s="65"/>
      <c r="AM55" s="64"/>
      <c r="AN55" s="65"/>
      <c r="AO55" s="65"/>
      <c r="AP55" s="62"/>
      <c r="AQ55" s="66"/>
      <c r="AR55" s="67"/>
      <c r="AS55" s="67"/>
      <c r="AT55" s="67"/>
      <c r="AU55" s="67"/>
    </row>
    <row r="56" spans="1:47" s="26" customFormat="1" ht="13.4" customHeight="1" x14ac:dyDescent="0.3">
      <c r="A56" s="38" t="s">
        <v>23</v>
      </c>
      <c r="C56" s="39">
        <v>0.15814885925460115</v>
      </c>
      <c r="D56" s="39">
        <v>0.13622586575647955</v>
      </c>
      <c r="E56" s="39">
        <v>0.23943841600018553</v>
      </c>
      <c r="F56" s="39">
        <v>0.19043585979864758</v>
      </c>
      <c r="G56" s="39">
        <v>0.20118824351947279</v>
      </c>
      <c r="H56" s="39">
        <v>0.2182246913665703</v>
      </c>
      <c r="I56" s="39">
        <v>0.20807801976259088</v>
      </c>
      <c r="J56" s="39">
        <v>0.21758584825588928</v>
      </c>
      <c r="K56" s="39">
        <v>0.22363236037986606</v>
      </c>
      <c r="L56" s="39">
        <v>0.22406648756461392</v>
      </c>
      <c r="M56" s="39">
        <v>0.20203154490069827</v>
      </c>
      <c r="N56" s="39">
        <v>0.21791366010811422</v>
      </c>
      <c r="O56" s="39">
        <v>0.20393816897857228</v>
      </c>
      <c r="P56" s="40"/>
      <c r="Q56" s="41"/>
      <c r="R56" s="40"/>
      <c r="S56" s="40"/>
      <c r="T56" s="41"/>
      <c r="U56" s="40"/>
      <c r="V56" s="40"/>
      <c r="W56" s="41"/>
      <c r="X56" s="27"/>
      <c r="Y56" s="40"/>
      <c r="Z56" s="40"/>
      <c r="AA56" s="40"/>
      <c r="AB56" s="40"/>
      <c r="AC56" s="40"/>
      <c r="AD56" s="41"/>
      <c r="AE56" s="40"/>
      <c r="AF56" s="40"/>
      <c r="AG56" s="41"/>
      <c r="AH56" s="42"/>
      <c r="AI56" s="42"/>
      <c r="AJ56" s="33"/>
      <c r="AK56" s="43"/>
      <c r="AL56" s="44"/>
      <c r="AM56" s="43"/>
      <c r="AN56" s="44"/>
      <c r="AO56" s="44"/>
      <c r="AP56" s="27"/>
      <c r="AQ56" s="45"/>
      <c r="AR56" s="46"/>
      <c r="AS56" s="46"/>
      <c r="AT56" s="46"/>
      <c r="AU56" s="46"/>
    </row>
    <row r="57" spans="1:47" s="56" customFormat="1" ht="13.4" customHeight="1" outlineLevel="1" x14ac:dyDescent="0.3">
      <c r="A57" s="69" t="s">
        <v>24</v>
      </c>
      <c r="C57" s="48">
        <v>365.47335594583808</v>
      </c>
      <c r="D57" s="48">
        <v>365.47335594583808</v>
      </c>
      <c r="E57" s="48">
        <v>365.47335594583808</v>
      </c>
      <c r="F57" s="48">
        <v>365.47335594583808</v>
      </c>
      <c r="G57" s="48">
        <v>365.47335594583808</v>
      </c>
      <c r="H57" s="48">
        <v>365.47335594583808</v>
      </c>
      <c r="I57" s="48">
        <v>365.47335594583808</v>
      </c>
      <c r="J57" s="48">
        <v>365.47335594583808</v>
      </c>
      <c r="K57" s="48">
        <v>365.47335594583808</v>
      </c>
      <c r="L57" s="48">
        <v>365.47335594583808</v>
      </c>
      <c r="M57" s="48">
        <v>365.47335594583808</v>
      </c>
      <c r="N57" s="48">
        <v>365.47335594583808</v>
      </c>
      <c r="O57" s="48">
        <v>4385.6802713500574</v>
      </c>
      <c r="P57" s="49"/>
      <c r="Q57" s="31"/>
      <c r="R57" s="49"/>
      <c r="S57" s="49"/>
      <c r="T57" s="31"/>
      <c r="U57" s="49"/>
      <c r="V57" s="49"/>
      <c r="W57" s="31"/>
      <c r="X57" s="57"/>
      <c r="Y57" s="49"/>
      <c r="Z57" s="49"/>
      <c r="AA57" s="49"/>
      <c r="AB57" s="49"/>
      <c r="AC57" s="49"/>
      <c r="AD57" s="31"/>
      <c r="AE57" s="49"/>
      <c r="AF57" s="49"/>
      <c r="AG57" s="50"/>
      <c r="AH57" s="32"/>
      <c r="AI57" s="32"/>
      <c r="AJ57" s="33"/>
      <c r="AK57" s="34"/>
      <c r="AL57" s="35"/>
      <c r="AM57" s="34"/>
      <c r="AN57" s="35"/>
      <c r="AO57" s="35"/>
      <c r="AP57" s="57"/>
      <c r="AQ57" s="54"/>
      <c r="AR57" s="55"/>
      <c r="AS57" s="55"/>
      <c r="AT57" s="55"/>
      <c r="AU57" s="55"/>
    </row>
    <row r="58" spans="1:47" ht="13.4" customHeight="1" outlineLevel="1" x14ac:dyDescent="0.35">
      <c r="A58" s="70" t="s">
        <v>25</v>
      </c>
      <c r="C58" s="71">
        <v>2256.7383643944313</v>
      </c>
      <c r="D58" s="71">
        <v>2227.847017337639</v>
      </c>
      <c r="E58" s="71">
        <v>4614.7610208676915</v>
      </c>
      <c r="F58" s="71">
        <v>3285.8167870370926</v>
      </c>
      <c r="G58" s="71">
        <v>3588.3041061014192</v>
      </c>
      <c r="H58" s="71">
        <v>3857.8075428000466</v>
      </c>
      <c r="I58" s="71">
        <v>3667.4168733269435</v>
      </c>
      <c r="J58" s="71">
        <v>3617.7129955465334</v>
      </c>
      <c r="K58" s="71">
        <v>3781.3759075217858</v>
      </c>
      <c r="L58" s="71">
        <v>4214.9042301139307</v>
      </c>
      <c r="M58" s="71">
        <v>3268.2529060931283</v>
      </c>
      <c r="N58" s="71">
        <v>3904.68716910884</v>
      </c>
      <c r="O58" s="71">
        <v>42285.624920249495</v>
      </c>
      <c r="P58" s="72"/>
      <c r="Q58" s="31"/>
      <c r="R58" s="72"/>
      <c r="S58" s="72"/>
      <c r="T58" s="31"/>
      <c r="U58" s="72"/>
      <c r="V58" s="72"/>
      <c r="W58" s="31"/>
      <c r="Y58" s="72"/>
      <c r="Z58" s="72"/>
      <c r="AA58" s="72"/>
      <c r="AB58" s="72"/>
      <c r="AC58" s="72"/>
      <c r="AD58" s="31"/>
      <c r="AE58" s="72"/>
      <c r="AF58" s="72"/>
      <c r="AG58" s="31"/>
      <c r="AH58" s="32"/>
      <c r="AI58" s="32"/>
      <c r="AJ58" s="33"/>
      <c r="AK58" s="34"/>
      <c r="AL58" s="35"/>
      <c r="AM58" s="34"/>
      <c r="AN58" s="35"/>
      <c r="AO58" s="35"/>
      <c r="AQ58" s="73"/>
      <c r="AR58" s="74"/>
      <c r="AS58" s="74"/>
      <c r="AT58" s="74"/>
      <c r="AU58" s="74"/>
    </row>
    <row r="59" spans="1:47" s="26" customFormat="1" ht="13.4" customHeight="1" outlineLevel="1" x14ac:dyDescent="0.3">
      <c r="A59" s="38" t="s">
        <v>26</v>
      </c>
      <c r="C59" s="39">
        <v>0.13610670534214558</v>
      </c>
      <c r="D59" s="39">
        <v>0.11702772701606191</v>
      </c>
      <c r="E59" s="39">
        <v>0.22186728283316912</v>
      </c>
      <c r="F59" s="39">
        <v>0.17137431441398426</v>
      </c>
      <c r="G59" s="39">
        <v>0.18259110616368515</v>
      </c>
      <c r="H59" s="39">
        <v>0.19934001089749026</v>
      </c>
      <c r="I59" s="39">
        <v>0.18922132695473545</v>
      </c>
      <c r="J59" s="39">
        <v>0.19762147221342583</v>
      </c>
      <c r="K59" s="39">
        <v>0.20392301864754223</v>
      </c>
      <c r="L59" s="39">
        <v>0.20618797654087945</v>
      </c>
      <c r="M59" s="39">
        <v>0.18171159193859795</v>
      </c>
      <c r="N59" s="39">
        <v>0.19926292409974522</v>
      </c>
      <c r="O59" s="39">
        <v>0.18477419658498334</v>
      </c>
      <c r="P59" s="40"/>
      <c r="Q59" s="41"/>
      <c r="R59" s="40"/>
      <c r="S59" s="40"/>
      <c r="T59" s="41"/>
      <c r="U59" s="40"/>
      <c r="V59" s="40"/>
      <c r="W59" s="41"/>
      <c r="X59" s="27"/>
      <c r="Y59" s="40"/>
      <c r="Z59" s="40"/>
      <c r="AA59" s="40"/>
      <c r="AB59" s="40"/>
      <c r="AC59" s="40"/>
      <c r="AD59" s="41"/>
      <c r="AE59" s="40"/>
      <c r="AF59" s="40"/>
      <c r="AG59" s="41"/>
      <c r="AH59" s="42"/>
      <c r="AI59" s="42"/>
      <c r="AJ59" s="33"/>
      <c r="AK59" s="43"/>
      <c r="AL59" s="44"/>
      <c r="AM59" s="43"/>
      <c r="AN59" s="44"/>
      <c r="AO59" s="44"/>
      <c r="AP59" s="27"/>
      <c r="AQ59" s="45"/>
      <c r="AR59" s="46"/>
      <c r="AS59" s="46"/>
      <c r="AT59" s="46"/>
      <c r="AU59" s="46"/>
    </row>
    <row r="60" spans="1:47" s="26" customFormat="1" ht="13.4" customHeight="1" outlineLevel="1" x14ac:dyDescent="0.3">
      <c r="A60" s="47" t="s">
        <v>27</v>
      </c>
      <c r="C60" s="48">
        <v>251.73268955477369</v>
      </c>
      <c r="D60" s="48">
        <v>251.73268955477369</v>
      </c>
      <c r="E60" s="48">
        <v>251.73268955477369</v>
      </c>
      <c r="F60" s="48">
        <v>251.73268955477369</v>
      </c>
      <c r="G60" s="48">
        <v>251.73268955477369</v>
      </c>
      <c r="H60" s="48">
        <v>251.73268955477369</v>
      </c>
      <c r="I60" s="48">
        <v>251.73268955477369</v>
      </c>
      <c r="J60" s="48">
        <v>251.73268955477369</v>
      </c>
      <c r="K60" s="48">
        <v>251.73268955477369</v>
      </c>
      <c r="L60" s="48">
        <v>251.73268955477369</v>
      </c>
      <c r="M60" s="48">
        <v>251.73268955477369</v>
      </c>
      <c r="N60" s="48">
        <v>251.73268955477369</v>
      </c>
      <c r="O60" s="48">
        <v>3020.792274657284</v>
      </c>
      <c r="P60" s="49"/>
      <c r="Q60" s="50"/>
      <c r="R60" s="49"/>
      <c r="S60" s="49"/>
      <c r="T60" s="50"/>
      <c r="U60" s="49"/>
      <c r="V60" s="49"/>
      <c r="W60" s="50"/>
      <c r="X60" s="27"/>
      <c r="Y60" s="49"/>
      <c r="Z60" s="49"/>
      <c r="AA60" s="49"/>
      <c r="AB60" s="49"/>
      <c r="AC60" s="49"/>
      <c r="AD60" s="50"/>
      <c r="AE60" s="49"/>
      <c r="AF60" s="49"/>
      <c r="AG60" s="50"/>
      <c r="AH60" s="51"/>
      <c r="AI60" s="51"/>
      <c r="AJ60" s="33"/>
      <c r="AK60" s="52"/>
      <c r="AL60" s="53"/>
      <c r="AM60" s="52"/>
      <c r="AN60" s="53"/>
      <c r="AO60" s="53"/>
      <c r="AP60" s="27"/>
      <c r="AQ60" s="54"/>
      <c r="AR60" s="55"/>
      <c r="AS60" s="55"/>
      <c r="AT60" s="55"/>
      <c r="AU60" s="55"/>
    </row>
    <row r="61" spans="1:47" s="26" customFormat="1" ht="13.4" customHeight="1" outlineLevel="1" x14ac:dyDescent="0.3">
      <c r="A61" s="47" t="s">
        <v>28</v>
      </c>
      <c r="C61" s="48">
        <v>331.61310586740501</v>
      </c>
      <c r="D61" s="48">
        <v>380.73832144614238</v>
      </c>
      <c r="E61" s="48">
        <v>415.99292711739878</v>
      </c>
      <c r="F61" s="48">
        <v>377.22635409791894</v>
      </c>
      <c r="G61" s="48">
        <v>386.80228999138808</v>
      </c>
      <c r="H61" s="48">
        <v>380.81772003797784</v>
      </c>
      <c r="I61" s="48">
        <v>381.39220300692455</v>
      </c>
      <c r="J61" s="48">
        <v>359.88519327172139</v>
      </c>
      <c r="K61" s="48">
        <v>364.62277228633104</v>
      </c>
      <c r="L61" s="48">
        <v>402.600627880996</v>
      </c>
      <c r="M61" s="48">
        <v>353.4783980892463</v>
      </c>
      <c r="N61" s="48">
        <v>385.67276065433975</v>
      </c>
      <c r="O61" s="48">
        <v>4520.8426737477903</v>
      </c>
      <c r="P61" s="49"/>
      <c r="Q61" s="50"/>
      <c r="R61" s="49"/>
      <c r="S61" s="49"/>
      <c r="T61" s="50"/>
      <c r="U61" s="49"/>
      <c r="V61" s="49"/>
      <c r="W61" s="50"/>
      <c r="X61" s="27"/>
      <c r="Y61" s="49"/>
      <c r="Z61" s="49"/>
      <c r="AA61" s="49"/>
      <c r="AB61" s="49"/>
      <c r="AC61" s="49"/>
      <c r="AD61" s="50"/>
      <c r="AE61" s="49"/>
      <c r="AF61" s="49"/>
      <c r="AG61" s="50"/>
      <c r="AH61" s="51"/>
      <c r="AI61" s="51"/>
      <c r="AJ61" s="33"/>
      <c r="AK61" s="52"/>
      <c r="AL61" s="53"/>
      <c r="AM61" s="52"/>
      <c r="AN61" s="53"/>
      <c r="AO61" s="53"/>
      <c r="AP61" s="27"/>
      <c r="AQ61" s="54"/>
      <c r="AR61" s="55"/>
      <c r="AS61" s="55"/>
      <c r="AT61" s="55"/>
      <c r="AU61" s="55"/>
    </row>
    <row r="62" spans="1:47" s="26" customFormat="1" ht="13.4" customHeight="1" x14ac:dyDescent="0.3">
      <c r="A62" s="58" t="s">
        <v>29</v>
      </c>
      <c r="C62" s="59">
        <v>2336.6187807070628</v>
      </c>
      <c r="D62" s="59">
        <v>2356.8526492290075</v>
      </c>
      <c r="E62" s="59">
        <v>4779.0212584303163</v>
      </c>
      <c r="F62" s="59">
        <v>3411.3104515802379</v>
      </c>
      <c r="G62" s="59">
        <v>3723.3737065380337</v>
      </c>
      <c r="H62" s="59">
        <v>3986.8925732832508</v>
      </c>
      <c r="I62" s="59">
        <v>3797.0763867790947</v>
      </c>
      <c r="J62" s="59">
        <v>3725.8654992634811</v>
      </c>
      <c r="K62" s="59">
        <v>3894.2659902533433</v>
      </c>
      <c r="L62" s="59">
        <v>4365.7721684401531</v>
      </c>
      <c r="M62" s="59">
        <v>3369.998614627601</v>
      </c>
      <c r="N62" s="59">
        <v>4038.627240208406</v>
      </c>
      <c r="O62" s="59">
        <v>43785.67531934</v>
      </c>
      <c r="P62" s="40"/>
      <c r="Q62" s="41"/>
      <c r="R62" s="40"/>
      <c r="S62" s="40"/>
      <c r="T62" s="41"/>
      <c r="U62" s="40"/>
      <c r="V62" s="40"/>
      <c r="W62" s="41"/>
      <c r="X62" s="27"/>
      <c r="Y62" s="40"/>
      <c r="Z62" s="40"/>
      <c r="AA62" s="40"/>
      <c r="AB62" s="40"/>
      <c r="AC62" s="40"/>
      <c r="AD62" s="41"/>
      <c r="AE62" s="40"/>
      <c r="AF62" s="40"/>
      <c r="AG62" s="41"/>
      <c r="AH62" s="42"/>
      <c r="AI62" s="42"/>
      <c r="AJ62" s="33"/>
      <c r="AK62" s="43"/>
      <c r="AL62" s="44"/>
      <c r="AM62" s="43"/>
      <c r="AN62" s="44"/>
      <c r="AO62" s="44"/>
      <c r="AP62" s="27"/>
      <c r="AQ62" s="45"/>
      <c r="AR62" s="46"/>
      <c r="AS62" s="46"/>
      <c r="AT62" s="46"/>
      <c r="AU62" s="46"/>
    </row>
    <row r="63" spans="1:47" s="26" customFormat="1" ht="13.4" customHeight="1" x14ac:dyDescent="0.3">
      <c r="A63" s="38" t="s">
        <v>30</v>
      </c>
      <c r="C63" s="39">
        <v>0.14092439287615829</v>
      </c>
      <c r="D63" s="39">
        <v>0.12380433050590091</v>
      </c>
      <c r="E63" s="39">
        <v>0.22976454390925796</v>
      </c>
      <c r="F63" s="39">
        <v>0.17791953349291317</v>
      </c>
      <c r="G63" s="39">
        <v>0.1894641322572298</v>
      </c>
      <c r="H63" s="39">
        <v>0.20601007183177636</v>
      </c>
      <c r="I63" s="39">
        <v>0.19591114325736503</v>
      </c>
      <c r="J63" s="39">
        <v>0.2035294193154823</v>
      </c>
      <c r="K63" s="39">
        <v>0.21001098424762912</v>
      </c>
      <c r="L63" s="39">
        <v>0.2135682521604603</v>
      </c>
      <c r="M63" s="39">
        <v>0.18736855154421814</v>
      </c>
      <c r="N63" s="39">
        <v>0.20609811705260822</v>
      </c>
      <c r="O63" s="39">
        <v>0.19132892074601143</v>
      </c>
      <c r="P63" s="40"/>
      <c r="Q63" s="41"/>
      <c r="R63" s="40"/>
      <c r="S63" s="40"/>
      <c r="T63" s="41"/>
      <c r="U63" s="40"/>
      <c r="V63" s="40"/>
      <c r="W63" s="41"/>
      <c r="X63" s="27"/>
      <c r="Y63" s="40"/>
      <c r="Z63" s="40"/>
      <c r="AA63" s="40"/>
      <c r="AB63" s="40"/>
      <c r="AC63" s="40"/>
      <c r="AD63" s="41"/>
      <c r="AE63" s="40"/>
      <c r="AF63" s="40"/>
      <c r="AG63" s="41"/>
      <c r="AH63" s="42"/>
      <c r="AI63" s="42"/>
      <c r="AJ63" s="33"/>
      <c r="AK63" s="43"/>
      <c r="AL63" s="44"/>
      <c r="AM63" s="43"/>
      <c r="AN63" s="44"/>
      <c r="AO63" s="44"/>
      <c r="AP63" s="27"/>
      <c r="AQ63" s="45"/>
      <c r="AR63" s="46"/>
      <c r="AS63" s="46"/>
      <c r="AT63" s="46"/>
      <c r="AU63" s="46"/>
    </row>
    <row r="64" spans="1:47" s="26" customFormat="1" ht="13.4" customHeight="1" x14ac:dyDescent="0.3">
      <c r="A64" s="38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40"/>
      <c r="Q64" s="41"/>
      <c r="R64" s="40"/>
      <c r="S64" s="40"/>
      <c r="T64" s="41"/>
      <c r="U64" s="40"/>
      <c r="V64" s="40"/>
      <c r="W64" s="41"/>
      <c r="X64" s="27"/>
      <c r="Y64" s="40"/>
      <c r="Z64" s="40"/>
      <c r="AA64" s="40"/>
      <c r="AB64" s="40"/>
      <c r="AC64" s="40"/>
      <c r="AD64" s="41"/>
      <c r="AE64" s="40"/>
      <c r="AF64" s="40"/>
      <c r="AG64" s="41"/>
      <c r="AH64" s="42"/>
      <c r="AI64" s="42"/>
      <c r="AJ64" s="33"/>
      <c r="AK64" s="43"/>
      <c r="AL64" s="44"/>
      <c r="AM64" s="43"/>
      <c r="AN64" s="44"/>
      <c r="AO64" s="44"/>
      <c r="AP64" s="27"/>
      <c r="AQ64" s="45"/>
      <c r="AR64" s="46"/>
      <c r="AS64" s="46"/>
      <c r="AT64" s="46"/>
      <c r="AU64" s="46"/>
    </row>
    <row r="65" spans="1:47" x14ac:dyDescent="0.35">
      <c r="A65" s="76" t="s">
        <v>34</v>
      </c>
      <c r="B65" s="26"/>
      <c r="C65" s="26"/>
      <c r="D65" s="27"/>
      <c r="E65" s="27"/>
      <c r="F65" s="27"/>
      <c r="H65" s="27"/>
      <c r="S65" s="27"/>
      <c r="AC65" s="27"/>
      <c r="AF65" s="27"/>
    </row>
    <row r="66" spans="1:47" ht="13.4" customHeight="1" x14ac:dyDescent="0.35">
      <c r="A66" s="28" t="s">
        <v>13</v>
      </c>
      <c r="C66" s="29">
        <v>12288.127373746487</v>
      </c>
      <c r="D66" s="29">
        <v>13381.177773509717</v>
      </c>
      <c r="E66" s="29">
        <v>15760.935531570081</v>
      </c>
      <c r="F66" s="29">
        <v>14499.624486357865</v>
      </c>
      <c r="G66" s="29">
        <v>13994.287983697352</v>
      </c>
      <c r="H66" s="29">
        <v>13866.116981527064</v>
      </c>
      <c r="I66" s="29">
        <v>14145.062903972568</v>
      </c>
      <c r="J66" s="29">
        <v>13707.849025730442</v>
      </c>
      <c r="K66" s="29">
        <v>13488.721964394885</v>
      </c>
      <c r="L66" s="29">
        <v>13864.892289075302</v>
      </c>
      <c r="M66" s="29">
        <v>13117.529595497923</v>
      </c>
      <c r="N66" s="29">
        <v>14758.182887349441</v>
      </c>
      <c r="O66" s="29">
        <v>166872.50879642915</v>
      </c>
      <c r="P66" s="30"/>
      <c r="Q66" s="31"/>
      <c r="R66" s="30"/>
      <c r="S66" s="30"/>
      <c r="T66" s="31"/>
      <c r="U66" s="30"/>
      <c r="V66" s="30"/>
      <c r="W66" s="31"/>
      <c r="Y66" s="30"/>
      <c r="Z66" s="30"/>
      <c r="AA66" s="30"/>
      <c r="AB66" s="30"/>
      <c r="AC66" s="30"/>
      <c r="AD66" s="31"/>
      <c r="AE66" s="30"/>
      <c r="AF66" s="30"/>
      <c r="AG66" s="31"/>
      <c r="AH66" s="32"/>
      <c r="AI66" s="32"/>
      <c r="AJ66" s="33"/>
      <c r="AK66" s="34"/>
      <c r="AL66" s="35"/>
      <c r="AM66" s="34"/>
      <c r="AN66" s="35"/>
      <c r="AO66" s="35"/>
      <c r="AQ66" s="36"/>
      <c r="AR66" s="36"/>
      <c r="AS66" s="36"/>
      <c r="AT66" s="36"/>
      <c r="AU66" s="36"/>
    </row>
    <row r="67" spans="1:47" ht="13.4" customHeight="1" x14ac:dyDescent="0.35">
      <c r="A67" s="28" t="s">
        <v>14</v>
      </c>
      <c r="C67" s="37">
        <v>5411.6257916118557</v>
      </c>
      <c r="D67" s="37">
        <v>5293.7432593872672</v>
      </c>
      <c r="E67" s="37">
        <v>7476.8269999058975</v>
      </c>
      <c r="F67" s="37">
        <v>6329.3479980389293</v>
      </c>
      <c r="G67" s="37">
        <v>6225.6788207187319</v>
      </c>
      <c r="H67" s="37">
        <v>6662.0191542812627</v>
      </c>
      <c r="I67" s="37">
        <v>6343.3378076009267</v>
      </c>
      <c r="J67" s="37">
        <v>6645.3062367304565</v>
      </c>
      <c r="K67" s="37">
        <v>6847.3015840567314</v>
      </c>
      <c r="L67" s="37">
        <v>6269.8684805227604</v>
      </c>
      <c r="M67" s="37">
        <v>6254.585674258773</v>
      </c>
      <c r="N67" s="37">
        <v>6852.5440692493366</v>
      </c>
      <c r="O67" s="37">
        <v>76612.185876362943</v>
      </c>
      <c r="P67" s="30"/>
      <c r="Q67" s="31"/>
      <c r="R67" s="30"/>
      <c r="S67" s="30"/>
      <c r="T67" s="31"/>
      <c r="U67" s="30"/>
      <c r="V67" s="30"/>
      <c r="W67" s="31"/>
      <c r="Y67" s="30"/>
      <c r="Z67" s="30"/>
      <c r="AA67" s="30"/>
      <c r="AB67" s="30"/>
      <c r="AC67" s="30"/>
      <c r="AD67" s="31"/>
      <c r="AE67" s="30"/>
      <c r="AF67" s="30"/>
      <c r="AG67" s="31"/>
      <c r="AH67" s="32"/>
      <c r="AI67" s="32"/>
      <c r="AJ67" s="33"/>
      <c r="AK67" s="34"/>
      <c r="AL67" s="35"/>
      <c r="AM67" s="34"/>
      <c r="AN67" s="35"/>
      <c r="AO67" s="35"/>
      <c r="AQ67" s="36"/>
      <c r="AR67" s="36"/>
      <c r="AS67" s="36"/>
      <c r="AT67" s="36"/>
      <c r="AU67" s="36"/>
    </row>
    <row r="68" spans="1:47" s="26" customFormat="1" ht="13.4" customHeight="1" x14ac:dyDescent="0.3">
      <c r="A68" s="38" t="s">
        <v>15</v>
      </c>
      <c r="C68" s="39">
        <v>0.4403946693434968</v>
      </c>
      <c r="D68" s="39">
        <v>0.3956111598686865</v>
      </c>
      <c r="E68" s="39">
        <v>0.47438979652758384</v>
      </c>
      <c r="F68" s="39">
        <v>0.43651806320873809</v>
      </c>
      <c r="G68" s="39">
        <v>0.444872852979111</v>
      </c>
      <c r="H68" s="39">
        <v>0.48045311915056266</v>
      </c>
      <c r="I68" s="39">
        <v>0.44844889348773648</v>
      </c>
      <c r="J68" s="39">
        <v>0.48478110783514061</v>
      </c>
      <c r="K68" s="39">
        <v>0.50763160528706974</v>
      </c>
      <c r="L68" s="39">
        <v>0.45221184195300518</v>
      </c>
      <c r="M68" s="39">
        <v>0.47681124930759933</v>
      </c>
      <c r="N68" s="39">
        <v>0.46432166626172283</v>
      </c>
      <c r="O68" s="39">
        <v>0.45910609499988736</v>
      </c>
      <c r="P68" s="40"/>
      <c r="Q68" s="41"/>
      <c r="R68" s="40"/>
      <c r="S68" s="40"/>
      <c r="T68" s="41"/>
      <c r="U68" s="40"/>
      <c r="V68" s="40"/>
      <c r="W68" s="41"/>
      <c r="X68" s="27"/>
      <c r="Y68" s="40"/>
      <c r="Z68" s="40"/>
      <c r="AA68" s="40"/>
      <c r="AB68" s="40"/>
      <c r="AC68" s="40"/>
      <c r="AD68" s="41"/>
      <c r="AE68" s="40"/>
      <c r="AF68" s="40"/>
      <c r="AG68" s="41"/>
      <c r="AH68" s="42"/>
      <c r="AI68" s="42"/>
      <c r="AJ68" s="33"/>
      <c r="AK68" s="43"/>
      <c r="AL68" s="44"/>
      <c r="AM68" s="43"/>
      <c r="AN68" s="44"/>
      <c r="AO68" s="44"/>
      <c r="AP68" s="27"/>
      <c r="AQ68" s="45"/>
      <c r="AR68" s="46"/>
      <c r="AS68" s="46"/>
      <c r="AT68" s="46"/>
      <c r="AU68" s="46"/>
    </row>
    <row r="69" spans="1:47" s="26" customFormat="1" ht="13.4" customHeight="1" outlineLevel="1" x14ac:dyDescent="0.3">
      <c r="A69" s="47" t="s">
        <v>16</v>
      </c>
      <c r="C69" s="48">
        <v>2348.8338395099399</v>
      </c>
      <c r="D69" s="48">
        <v>2348.8338395099399</v>
      </c>
      <c r="E69" s="48">
        <v>2348.8338395099399</v>
      </c>
      <c r="F69" s="48">
        <v>2348.8338395099399</v>
      </c>
      <c r="G69" s="48">
        <v>2348.8338395099399</v>
      </c>
      <c r="H69" s="48">
        <v>2348.8338395099399</v>
      </c>
      <c r="I69" s="48">
        <v>2348.8338395099399</v>
      </c>
      <c r="J69" s="48">
        <v>2348.8338395099399</v>
      </c>
      <c r="K69" s="48">
        <v>2348.8338395099399</v>
      </c>
      <c r="L69" s="48">
        <v>2348.8338395099399</v>
      </c>
      <c r="M69" s="48">
        <v>2348.8338395099399</v>
      </c>
      <c r="N69" s="48">
        <v>2348.8338395099399</v>
      </c>
      <c r="O69" s="48">
        <v>28186.006074119286</v>
      </c>
      <c r="P69" s="49"/>
      <c r="Q69" s="50"/>
      <c r="R69" s="49"/>
      <c r="S69" s="49"/>
      <c r="T69" s="50"/>
      <c r="U69" s="49"/>
      <c r="V69" s="49"/>
      <c r="W69" s="50"/>
      <c r="X69" s="27"/>
      <c r="Y69" s="49"/>
      <c r="Z69" s="49"/>
      <c r="AA69" s="49"/>
      <c r="AB69" s="49"/>
      <c r="AC69" s="49"/>
      <c r="AD69" s="50"/>
      <c r="AE69" s="49"/>
      <c r="AF69" s="49"/>
      <c r="AG69" s="50"/>
      <c r="AH69" s="51"/>
      <c r="AI69" s="51"/>
      <c r="AJ69" s="33"/>
      <c r="AK69" s="52"/>
      <c r="AL69" s="53"/>
      <c r="AM69" s="52"/>
      <c r="AN69" s="53"/>
      <c r="AO69" s="53"/>
      <c r="AP69" s="27"/>
      <c r="AQ69" s="54"/>
      <c r="AR69" s="55"/>
      <c r="AS69" s="55"/>
      <c r="AT69" s="55"/>
      <c r="AU69" s="55"/>
    </row>
    <row r="70" spans="1:47" s="56" customFormat="1" ht="13.4" customHeight="1" outlineLevel="1" x14ac:dyDescent="0.3">
      <c r="A70" s="47" t="s">
        <v>17</v>
      </c>
      <c r="C70" s="48">
        <v>682.76505306978947</v>
      </c>
      <c r="D70" s="48">
        <v>682.76505306978947</v>
      </c>
      <c r="E70" s="48">
        <v>682.76505306978947</v>
      </c>
      <c r="F70" s="48">
        <v>682.76505306978947</v>
      </c>
      <c r="G70" s="48">
        <v>682.76505306978947</v>
      </c>
      <c r="H70" s="48">
        <v>682.76505306978947</v>
      </c>
      <c r="I70" s="48">
        <v>682.76505306978947</v>
      </c>
      <c r="J70" s="48">
        <v>682.76505306978947</v>
      </c>
      <c r="K70" s="48">
        <v>682.76505306978947</v>
      </c>
      <c r="L70" s="48">
        <v>682.76505306978947</v>
      </c>
      <c r="M70" s="48">
        <v>682.76505306978947</v>
      </c>
      <c r="N70" s="48">
        <v>682.76505306978947</v>
      </c>
      <c r="O70" s="48">
        <v>8193.1806368374728</v>
      </c>
      <c r="P70" s="49"/>
      <c r="Q70" s="50"/>
      <c r="R70" s="49"/>
      <c r="S70" s="49"/>
      <c r="T70" s="50"/>
      <c r="U70" s="49"/>
      <c r="V70" s="49"/>
      <c r="W70" s="50"/>
      <c r="X70" s="57"/>
      <c r="Y70" s="49"/>
      <c r="Z70" s="49"/>
      <c r="AA70" s="49"/>
      <c r="AB70" s="49"/>
      <c r="AC70" s="49"/>
      <c r="AD70" s="50"/>
      <c r="AE70" s="49"/>
      <c r="AF70" s="49"/>
      <c r="AG70" s="50"/>
      <c r="AH70" s="51"/>
      <c r="AI70" s="51"/>
      <c r="AJ70" s="33"/>
      <c r="AK70" s="52"/>
      <c r="AL70" s="53"/>
      <c r="AM70" s="52"/>
      <c r="AN70" s="53"/>
      <c r="AO70" s="53"/>
      <c r="AP70" s="57"/>
      <c r="AQ70" s="54"/>
      <c r="AR70" s="55"/>
      <c r="AS70" s="55"/>
      <c r="AT70" s="55"/>
      <c r="AU70" s="55"/>
    </row>
    <row r="71" spans="1:47" s="56" customFormat="1" ht="13.4" customHeight="1" outlineLevel="1" x14ac:dyDescent="0.3">
      <c r="A71" s="47" t="s">
        <v>18</v>
      </c>
      <c r="C71" s="48">
        <v>706.26812449022282</v>
      </c>
      <c r="D71" s="48">
        <v>706.26812449022282</v>
      </c>
      <c r="E71" s="48">
        <v>706.26812449022282</v>
      </c>
      <c r="F71" s="48">
        <v>706.26812449022282</v>
      </c>
      <c r="G71" s="48">
        <v>706.26812449022282</v>
      </c>
      <c r="H71" s="48">
        <v>706.26812449022282</v>
      </c>
      <c r="I71" s="48">
        <v>706.26812449022282</v>
      </c>
      <c r="J71" s="48">
        <v>706.26812449022282</v>
      </c>
      <c r="K71" s="48">
        <v>706.26812449022282</v>
      </c>
      <c r="L71" s="48">
        <v>706.26812449022282</v>
      </c>
      <c r="M71" s="48">
        <v>706.26812449022282</v>
      </c>
      <c r="N71" s="48">
        <v>706.26812449022282</v>
      </c>
      <c r="O71" s="48">
        <v>8475.2174938826756</v>
      </c>
      <c r="P71" s="49"/>
      <c r="Q71" s="50"/>
      <c r="R71" s="49"/>
      <c r="S71" s="49"/>
      <c r="T71" s="50"/>
      <c r="U71" s="49"/>
      <c r="V71" s="49"/>
      <c r="W71" s="50"/>
      <c r="X71" s="57"/>
      <c r="Y71" s="49"/>
      <c r="Z71" s="49"/>
      <c r="AA71" s="49"/>
      <c r="AB71" s="49"/>
      <c r="AC71" s="49"/>
      <c r="AD71" s="50"/>
      <c r="AE71" s="49"/>
      <c r="AF71" s="49"/>
      <c r="AG71" s="50"/>
      <c r="AH71" s="51"/>
      <c r="AI71" s="51"/>
      <c r="AJ71" s="33"/>
      <c r="AK71" s="52"/>
      <c r="AL71" s="53"/>
      <c r="AM71" s="52"/>
      <c r="AN71" s="53"/>
      <c r="AO71" s="53"/>
      <c r="AP71" s="57"/>
      <c r="AQ71" s="54"/>
      <c r="AR71" s="55"/>
      <c r="AS71" s="55"/>
      <c r="AT71" s="55"/>
      <c r="AU71" s="55"/>
    </row>
    <row r="72" spans="1:47" s="56" customFormat="1" ht="13.4" customHeight="1" outlineLevel="1" x14ac:dyDescent="0.3">
      <c r="A72" s="58" t="s">
        <v>19</v>
      </c>
      <c r="C72" s="59">
        <v>3062.7919521019157</v>
      </c>
      <c r="D72" s="59">
        <v>2944.9094198773273</v>
      </c>
      <c r="E72" s="59">
        <v>5127.9931603959576</v>
      </c>
      <c r="F72" s="59">
        <v>3980.5141585289894</v>
      </c>
      <c r="G72" s="59">
        <v>3876.844981208792</v>
      </c>
      <c r="H72" s="59">
        <v>4313.1853147713227</v>
      </c>
      <c r="I72" s="59">
        <v>3994.5039680909867</v>
      </c>
      <c r="J72" s="59">
        <v>4296.4723972205165</v>
      </c>
      <c r="K72" s="59">
        <v>4498.4677445467914</v>
      </c>
      <c r="L72" s="59">
        <v>3921.0346410128204</v>
      </c>
      <c r="M72" s="59">
        <v>3905.7518347488331</v>
      </c>
      <c r="N72" s="59">
        <v>4503.7102297393967</v>
      </c>
      <c r="O72" s="59">
        <v>48426.179802243649</v>
      </c>
      <c r="P72" s="49"/>
      <c r="Q72" s="50"/>
      <c r="R72" s="49"/>
      <c r="S72" s="49"/>
      <c r="T72" s="50"/>
      <c r="U72" s="49"/>
      <c r="V72" s="49"/>
      <c r="W72" s="50"/>
      <c r="X72" s="57"/>
      <c r="Y72" s="49"/>
      <c r="Z72" s="49"/>
      <c r="AA72" s="49"/>
      <c r="AB72" s="49"/>
      <c r="AC72" s="49"/>
      <c r="AD72" s="50"/>
      <c r="AE72" s="49"/>
      <c r="AF72" s="49"/>
      <c r="AG72" s="50"/>
      <c r="AH72" s="51"/>
      <c r="AI72" s="51"/>
      <c r="AJ72" s="33"/>
      <c r="AK72" s="52"/>
      <c r="AL72" s="53"/>
      <c r="AM72" s="52"/>
      <c r="AN72" s="53"/>
      <c r="AO72" s="53"/>
      <c r="AP72" s="57"/>
      <c r="AQ72" s="54"/>
      <c r="AR72" s="55"/>
      <c r="AS72" s="55"/>
      <c r="AT72" s="55"/>
      <c r="AU72" s="55"/>
    </row>
    <row r="73" spans="1:47" s="60" customFormat="1" ht="13.4" customHeight="1" outlineLevel="1" x14ac:dyDescent="0.35">
      <c r="A73" s="58" t="s">
        <v>20</v>
      </c>
      <c r="C73" s="61">
        <v>3737.867017069952</v>
      </c>
      <c r="D73" s="61">
        <v>3737.867017069952</v>
      </c>
      <c r="E73" s="61">
        <v>3737.867017069952</v>
      </c>
      <c r="F73" s="61">
        <v>3737.867017069952</v>
      </c>
      <c r="G73" s="61">
        <v>3737.867017069952</v>
      </c>
      <c r="H73" s="61">
        <v>3737.867017069952</v>
      </c>
      <c r="I73" s="61">
        <v>3737.867017069952</v>
      </c>
      <c r="J73" s="61">
        <v>3737.867017069952</v>
      </c>
      <c r="K73" s="61">
        <v>3737.867017069952</v>
      </c>
      <c r="L73" s="61">
        <v>3737.867017069952</v>
      </c>
      <c r="M73" s="61">
        <v>3737.867017069952</v>
      </c>
      <c r="N73" s="61">
        <v>3737.867017069952</v>
      </c>
      <c r="O73" s="61">
        <v>44854.404204839433</v>
      </c>
      <c r="P73" s="30"/>
      <c r="Q73" s="31"/>
      <c r="R73" s="30"/>
      <c r="S73" s="30"/>
      <c r="T73" s="31"/>
      <c r="U73" s="30"/>
      <c r="V73" s="30"/>
      <c r="W73" s="31"/>
      <c r="X73" s="62"/>
      <c r="Y73" s="30"/>
      <c r="Z73" s="30"/>
      <c r="AA73" s="30"/>
      <c r="AB73" s="30"/>
      <c r="AC73" s="30"/>
      <c r="AD73" s="31"/>
      <c r="AE73" s="30"/>
      <c r="AF73" s="30"/>
      <c r="AG73" s="31"/>
      <c r="AH73" s="63"/>
      <c r="AI73" s="63"/>
      <c r="AJ73" s="33"/>
      <c r="AK73" s="64"/>
      <c r="AL73" s="65"/>
      <c r="AM73" s="64"/>
      <c r="AN73" s="65"/>
      <c r="AO73" s="65"/>
      <c r="AP73" s="62"/>
      <c r="AQ73" s="66"/>
      <c r="AR73" s="67"/>
      <c r="AS73" s="67"/>
      <c r="AT73" s="67"/>
      <c r="AU73" s="67"/>
    </row>
    <row r="74" spans="1:47" s="26" customFormat="1" ht="13.4" customHeight="1" outlineLevel="1" x14ac:dyDescent="0.3">
      <c r="A74" s="38" t="s">
        <v>21</v>
      </c>
      <c r="C74" s="68">
        <v>0.30418524347785353</v>
      </c>
      <c r="D74" s="68">
        <v>0.27933766969822987</v>
      </c>
      <c r="E74" s="68">
        <v>0.23716022501220085</v>
      </c>
      <c r="F74" s="68">
        <v>0.25779060834208267</v>
      </c>
      <c r="G74" s="68">
        <v>0.26709947811738483</v>
      </c>
      <c r="H74" s="68">
        <v>0.26956840347226779</v>
      </c>
      <c r="I74" s="68">
        <v>0.26425241389489978</v>
      </c>
      <c r="J74" s="68">
        <v>0.2726807838380591</v>
      </c>
      <c r="K74" s="68">
        <v>0.27711053922947665</v>
      </c>
      <c r="L74" s="68">
        <v>0.26959221457603139</v>
      </c>
      <c r="M74" s="68">
        <v>0.28495205517606215</v>
      </c>
      <c r="N74" s="68">
        <v>0.25327420357922331</v>
      </c>
      <c r="O74" s="68">
        <v>0.26879444989682599</v>
      </c>
      <c r="P74" s="40"/>
      <c r="Q74" s="41"/>
      <c r="R74" s="40"/>
      <c r="S74" s="40"/>
      <c r="T74" s="41"/>
      <c r="U74" s="40"/>
      <c r="V74" s="40"/>
      <c r="W74" s="41"/>
      <c r="X74" s="27"/>
      <c r="Y74" s="40"/>
      <c r="Z74" s="40"/>
      <c r="AA74" s="40"/>
      <c r="AB74" s="40"/>
      <c r="AC74" s="40"/>
      <c r="AD74" s="41"/>
      <c r="AE74" s="40"/>
      <c r="AF74" s="40"/>
      <c r="AG74" s="41"/>
      <c r="AH74" s="42"/>
      <c r="AI74" s="42"/>
      <c r="AJ74" s="33"/>
      <c r="AK74" s="43"/>
      <c r="AL74" s="44"/>
      <c r="AM74" s="43"/>
      <c r="AN74" s="44"/>
      <c r="AO74" s="44"/>
      <c r="AP74" s="27"/>
      <c r="AQ74" s="45"/>
      <c r="AR74" s="46"/>
      <c r="AS74" s="46"/>
      <c r="AT74" s="46"/>
      <c r="AU74" s="46"/>
    </row>
    <row r="75" spans="1:47" s="60" customFormat="1" ht="13.4" customHeight="1" x14ac:dyDescent="0.35">
      <c r="A75" s="58" t="s">
        <v>22</v>
      </c>
      <c r="C75" s="59">
        <v>1673.7587745419037</v>
      </c>
      <c r="D75" s="59">
        <v>1555.8762423173152</v>
      </c>
      <c r="E75" s="59">
        <v>3738.9599828359455</v>
      </c>
      <c r="F75" s="59">
        <v>2591.4809809689773</v>
      </c>
      <c r="G75" s="59">
        <v>2487.8118036487799</v>
      </c>
      <c r="H75" s="59">
        <v>2924.1521372113107</v>
      </c>
      <c r="I75" s="59">
        <v>2605.4707905309747</v>
      </c>
      <c r="J75" s="59">
        <v>2907.4392196605045</v>
      </c>
      <c r="K75" s="59">
        <v>3109.4345669867794</v>
      </c>
      <c r="L75" s="59">
        <v>2532.0014634528084</v>
      </c>
      <c r="M75" s="59">
        <v>2516.718657188821</v>
      </c>
      <c r="N75" s="59">
        <v>3114.6770521793846</v>
      </c>
      <c r="O75" s="59">
        <v>31757.781671523509</v>
      </c>
      <c r="P75" s="30"/>
      <c r="Q75" s="31"/>
      <c r="R75" s="30"/>
      <c r="S75" s="30"/>
      <c r="T75" s="31"/>
      <c r="U75" s="30"/>
      <c r="V75" s="30"/>
      <c r="W75" s="31"/>
      <c r="X75" s="62"/>
      <c r="Y75" s="30"/>
      <c r="Z75" s="30"/>
      <c r="AA75" s="30"/>
      <c r="AB75" s="30"/>
      <c r="AC75" s="30"/>
      <c r="AD75" s="31"/>
      <c r="AE75" s="30"/>
      <c r="AF75" s="30"/>
      <c r="AG75" s="31"/>
      <c r="AH75" s="63"/>
      <c r="AI75" s="63"/>
      <c r="AJ75" s="33"/>
      <c r="AK75" s="64"/>
      <c r="AL75" s="65"/>
      <c r="AM75" s="64"/>
      <c r="AN75" s="65"/>
      <c r="AO75" s="65"/>
      <c r="AP75" s="62"/>
      <c r="AQ75" s="66"/>
      <c r="AR75" s="67"/>
      <c r="AS75" s="67"/>
      <c r="AT75" s="67"/>
      <c r="AU75" s="67"/>
    </row>
    <row r="76" spans="1:47" s="26" customFormat="1" ht="13.4" customHeight="1" x14ac:dyDescent="0.3">
      <c r="A76" s="38" t="s">
        <v>23</v>
      </c>
      <c r="C76" s="39">
        <v>0.13620942586564325</v>
      </c>
      <c r="D76" s="39">
        <v>0.11627349017045667</v>
      </c>
      <c r="E76" s="39">
        <v>0.23722957151538299</v>
      </c>
      <c r="F76" s="39">
        <v>0.17872745486665542</v>
      </c>
      <c r="G76" s="39">
        <v>0.1777733748617262</v>
      </c>
      <c r="H76" s="39">
        <v>0.21088471567829484</v>
      </c>
      <c r="I76" s="39">
        <v>0.18419647959283672</v>
      </c>
      <c r="J76" s="39">
        <v>0.21210032399708148</v>
      </c>
      <c r="K76" s="39">
        <v>0.23052106605759304</v>
      </c>
      <c r="L76" s="39">
        <v>0.18261962737697376</v>
      </c>
      <c r="M76" s="39">
        <v>0.19185919413153724</v>
      </c>
      <c r="N76" s="39">
        <v>0.21104746268249955</v>
      </c>
      <c r="O76" s="39">
        <v>0.19031164510306137</v>
      </c>
      <c r="P76" s="40"/>
      <c r="Q76" s="41"/>
      <c r="R76" s="40"/>
      <c r="S76" s="40"/>
      <c r="T76" s="41"/>
      <c r="U76" s="40"/>
      <c r="V76" s="40"/>
      <c r="W76" s="41"/>
      <c r="X76" s="27"/>
      <c r="Y76" s="40"/>
      <c r="Z76" s="40"/>
      <c r="AA76" s="40"/>
      <c r="AB76" s="40"/>
      <c r="AC76" s="40"/>
      <c r="AD76" s="41"/>
      <c r="AE76" s="40"/>
      <c r="AF76" s="40"/>
      <c r="AG76" s="41"/>
      <c r="AH76" s="42"/>
      <c r="AI76" s="42"/>
      <c r="AJ76" s="33"/>
      <c r="AK76" s="43"/>
      <c r="AL76" s="44"/>
      <c r="AM76" s="43"/>
      <c r="AN76" s="44"/>
      <c r="AO76" s="44"/>
      <c r="AP76" s="27"/>
      <c r="AQ76" s="45"/>
      <c r="AR76" s="46"/>
      <c r="AS76" s="46"/>
      <c r="AT76" s="46"/>
      <c r="AU76" s="46"/>
    </row>
    <row r="77" spans="1:47" s="56" customFormat="1" ht="13.4" customHeight="1" outlineLevel="1" x14ac:dyDescent="0.3">
      <c r="A77" s="69" t="s">
        <v>24</v>
      </c>
      <c r="C77" s="48">
        <v>249.2953012079104</v>
      </c>
      <c r="D77" s="48">
        <v>249.2953012079104</v>
      </c>
      <c r="E77" s="48">
        <v>249.2953012079104</v>
      </c>
      <c r="F77" s="48">
        <v>249.2953012079104</v>
      </c>
      <c r="G77" s="48">
        <v>249.2953012079104</v>
      </c>
      <c r="H77" s="48">
        <v>249.2953012079104</v>
      </c>
      <c r="I77" s="48">
        <v>249.2953012079104</v>
      </c>
      <c r="J77" s="48">
        <v>249.2953012079104</v>
      </c>
      <c r="K77" s="48">
        <v>249.2953012079104</v>
      </c>
      <c r="L77" s="48">
        <v>249.2953012079104</v>
      </c>
      <c r="M77" s="48">
        <v>249.2953012079104</v>
      </c>
      <c r="N77" s="48">
        <v>249.2953012079104</v>
      </c>
      <c r="O77" s="48">
        <v>2991.5436144949254</v>
      </c>
      <c r="P77" s="49"/>
      <c r="Q77" s="31"/>
      <c r="R77" s="49"/>
      <c r="S77" s="49"/>
      <c r="T77" s="31"/>
      <c r="U77" s="49"/>
      <c r="V77" s="49"/>
      <c r="W77" s="31"/>
      <c r="X77" s="57"/>
      <c r="Y77" s="49"/>
      <c r="Z77" s="49"/>
      <c r="AA77" s="49"/>
      <c r="AB77" s="49"/>
      <c r="AC77" s="49"/>
      <c r="AD77" s="31"/>
      <c r="AE77" s="49"/>
      <c r="AF77" s="49"/>
      <c r="AG77" s="50"/>
      <c r="AH77" s="32"/>
      <c r="AI77" s="32"/>
      <c r="AJ77" s="33"/>
      <c r="AK77" s="34"/>
      <c r="AL77" s="35"/>
      <c r="AM77" s="34"/>
      <c r="AN77" s="35"/>
      <c r="AO77" s="35"/>
      <c r="AP77" s="57"/>
      <c r="AQ77" s="54"/>
      <c r="AR77" s="55"/>
      <c r="AS77" s="55"/>
      <c r="AT77" s="55"/>
      <c r="AU77" s="55"/>
    </row>
    <row r="78" spans="1:47" ht="13.4" customHeight="1" outlineLevel="1" x14ac:dyDescent="0.35">
      <c r="A78" s="70" t="s">
        <v>25</v>
      </c>
      <c r="C78" s="71">
        <v>1424.4634733339933</v>
      </c>
      <c r="D78" s="71">
        <v>1306.5809411094049</v>
      </c>
      <c r="E78" s="71">
        <v>3489.6646816280349</v>
      </c>
      <c r="F78" s="71">
        <v>2342.1856797610667</v>
      </c>
      <c r="G78" s="71">
        <v>2238.5165024408693</v>
      </c>
      <c r="H78" s="71">
        <v>2674.8568360034001</v>
      </c>
      <c r="I78" s="71">
        <v>2356.1754893230641</v>
      </c>
      <c r="J78" s="71">
        <v>2658.1439184525939</v>
      </c>
      <c r="K78" s="71">
        <v>2860.1392657788688</v>
      </c>
      <c r="L78" s="71">
        <v>2282.7061622448978</v>
      </c>
      <c r="M78" s="71">
        <v>2267.4233559809104</v>
      </c>
      <c r="N78" s="71">
        <v>2865.381750971474</v>
      </c>
      <c r="O78" s="71">
        <v>28766.238057028582</v>
      </c>
      <c r="P78" s="72"/>
      <c r="Q78" s="31"/>
      <c r="R78" s="72"/>
      <c r="S78" s="72"/>
      <c r="T78" s="31"/>
      <c r="U78" s="72"/>
      <c r="V78" s="72"/>
      <c r="W78" s="31"/>
      <c r="Y78" s="72"/>
      <c r="Z78" s="72"/>
      <c r="AA78" s="72"/>
      <c r="AB78" s="72"/>
      <c r="AC78" s="72"/>
      <c r="AD78" s="31"/>
      <c r="AE78" s="72"/>
      <c r="AF78" s="72"/>
      <c r="AG78" s="31"/>
      <c r="AH78" s="32"/>
      <c r="AI78" s="32"/>
      <c r="AJ78" s="33"/>
      <c r="AK78" s="34"/>
      <c r="AL78" s="35"/>
      <c r="AM78" s="34"/>
      <c r="AN78" s="35"/>
      <c r="AO78" s="35"/>
      <c r="AQ78" s="73"/>
      <c r="AR78" s="74"/>
      <c r="AS78" s="74"/>
      <c r="AT78" s="74"/>
      <c r="AU78" s="74"/>
    </row>
    <row r="79" spans="1:47" s="26" customFormat="1" ht="13.4" customHeight="1" outlineLevel="1" x14ac:dyDescent="0.3">
      <c r="A79" s="38" t="s">
        <v>26</v>
      </c>
      <c r="C79" s="39">
        <v>0.11592193261093234</v>
      </c>
      <c r="D79" s="39">
        <v>9.7643194285633117E-2</v>
      </c>
      <c r="E79" s="39">
        <v>0.2214122806757271</v>
      </c>
      <c r="F79" s="39">
        <v>0.16153423021159882</v>
      </c>
      <c r="G79" s="39">
        <v>0.15995929946908549</v>
      </c>
      <c r="H79" s="39">
        <v>0.19290597645807689</v>
      </c>
      <c r="I79" s="39">
        <v>0.166572287823573</v>
      </c>
      <c r="J79" s="39">
        <v>0.19391400601677922</v>
      </c>
      <c r="K79" s="39">
        <v>0.21203930760294065</v>
      </c>
      <c r="L79" s="39">
        <v>0.16463930008627131</v>
      </c>
      <c r="M79" s="39">
        <v>0.17285444942004283</v>
      </c>
      <c r="N79" s="39">
        <v>0.19415545754129723</v>
      </c>
      <c r="O79" s="39">
        <v>0.17238452435638182</v>
      </c>
      <c r="P79" s="40"/>
      <c r="Q79" s="41"/>
      <c r="R79" s="40"/>
      <c r="S79" s="40"/>
      <c r="T79" s="41"/>
      <c r="U79" s="40"/>
      <c r="V79" s="40"/>
      <c r="W79" s="41"/>
      <c r="X79" s="27"/>
      <c r="Y79" s="40"/>
      <c r="Z79" s="40"/>
      <c r="AA79" s="40"/>
      <c r="AB79" s="40"/>
      <c r="AC79" s="40"/>
      <c r="AD79" s="41"/>
      <c r="AE79" s="40"/>
      <c r="AF79" s="40"/>
      <c r="AG79" s="41"/>
      <c r="AH79" s="42"/>
      <c r="AI79" s="42"/>
      <c r="AJ79" s="33"/>
      <c r="AK79" s="43"/>
      <c r="AL79" s="44"/>
      <c r="AM79" s="43"/>
      <c r="AN79" s="44"/>
      <c r="AO79" s="44"/>
      <c r="AP79" s="27"/>
      <c r="AQ79" s="45"/>
      <c r="AR79" s="46"/>
      <c r="AS79" s="46"/>
      <c r="AT79" s="46"/>
      <c r="AU79" s="46"/>
    </row>
    <row r="80" spans="1:47" s="26" customFormat="1" ht="13.4" customHeight="1" outlineLevel="1" x14ac:dyDescent="0.3">
      <c r="A80" s="47" t="s">
        <v>27</v>
      </c>
      <c r="C80" s="48">
        <v>204.58006295466927</v>
      </c>
      <c r="D80" s="48">
        <v>204.58006295466927</v>
      </c>
      <c r="E80" s="48">
        <v>204.58006295466927</v>
      </c>
      <c r="F80" s="48">
        <v>204.58006295466927</v>
      </c>
      <c r="G80" s="48">
        <v>204.58006295466927</v>
      </c>
      <c r="H80" s="48">
        <v>204.58006295466927</v>
      </c>
      <c r="I80" s="48">
        <v>204.58006295466927</v>
      </c>
      <c r="J80" s="48">
        <v>204.58006295466927</v>
      </c>
      <c r="K80" s="48">
        <v>204.58006295466927</v>
      </c>
      <c r="L80" s="48">
        <v>204.58006295466927</v>
      </c>
      <c r="M80" s="48">
        <v>204.58006295466927</v>
      </c>
      <c r="N80" s="48">
        <v>204.58006295466927</v>
      </c>
      <c r="O80" s="48">
        <v>2454.9607554560312</v>
      </c>
      <c r="P80" s="49"/>
      <c r="Q80" s="50"/>
      <c r="R80" s="49"/>
      <c r="S80" s="49"/>
      <c r="T80" s="50"/>
      <c r="U80" s="49"/>
      <c r="V80" s="49"/>
      <c r="W80" s="50"/>
      <c r="X80" s="27"/>
      <c r="Y80" s="49"/>
      <c r="Z80" s="49"/>
      <c r="AA80" s="49"/>
      <c r="AB80" s="49"/>
      <c r="AC80" s="49"/>
      <c r="AD80" s="50"/>
      <c r="AE80" s="49"/>
      <c r="AF80" s="49"/>
      <c r="AG80" s="50"/>
      <c r="AH80" s="51"/>
      <c r="AI80" s="51"/>
      <c r="AJ80" s="33"/>
      <c r="AK80" s="52"/>
      <c r="AL80" s="53"/>
      <c r="AM80" s="52"/>
      <c r="AN80" s="53"/>
      <c r="AO80" s="53"/>
      <c r="AP80" s="27"/>
      <c r="AQ80" s="54"/>
      <c r="AR80" s="55"/>
      <c r="AS80" s="55"/>
      <c r="AT80" s="55"/>
      <c r="AU80" s="55"/>
    </row>
    <row r="81" spans="1:47" s="26" customFormat="1" ht="13.4" customHeight="1" outlineLevel="1" x14ac:dyDescent="0.3">
      <c r="A81" s="47" t="s">
        <v>28</v>
      </c>
      <c r="C81" s="48">
        <v>245.76254747492973</v>
      </c>
      <c r="D81" s="48">
        <v>267.62355547019433</v>
      </c>
      <c r="E81" s="48">
        <v>315.21871063140162</v>
      </c>
      <c r="F81" s="48">
        <v>289.99248972715725</v>
      </c>
      <c r="G81" s="48">
        <v>279.88575967394706</v>
      </c>
      <c r="H81" s="48">
        <v>277.32233963054136</v>
      </c>
      <c r="I81" s="48">
        <v>282.90125807945134</v>
      </c>
      <c r="J81" s="48">
        <v>274.15698051460879</v>
      </c>
      <c r="K81" s="48">
        <v>269.77443928789768</v>
      </c>
      <c r="L81" s="48">
        <v>277.29784578150611</v>
      </c>
      <c r="M81" s="48">
        <v>262.35059190995844</v>
      </c>
      <c r="N81" s="48">
        <v>295.1636577469888</v>
      </c>
      <c r="O81" s="48">
        <v>3337.4501759285827</v>
      </c>
      <c r="P81" s="49"/>
      <c r="Q81" s="50"/>
      <c r="R81" s="49"/>
      <c r="S81" s="49"/>
      <c r="T81" s="50"/>
      <c r="U81" s="49"/>
      <c r="V81" s="49"/>
      <c r="W81" s="50"/>
      <c r="X81" s="27"/>
      <c r="Y81" s="49"/>
      <c r="Z81" s="49"/>
      <c r="AA81" s="49"/>
      <c r="AB81" s="49"/>
      <c r="AC81" s="49"/>
      <c r="AD81" s="50"/>
      <c r="AE81" s="49"/>
      <c r="AF81" s="49"/>
      <c r="AG81" s="50"/>
      <c r="AH81" s="51"/>
      <c r="AI81" s="51"/>
      <c r="AJ81" s="33"/>
      <c r="AK81" s="52"/>
      <c r="AL81" s="53"/>
      <c r="AM81" s="52"/>
      <c r="AN81" s="53"/>
      <c r="AO81" s="53"/>
      <c r="AP81" s="27"/>
      <c r="AQ81" s="54"/>
      <c r="AR81" s="55"/>
      <c r="AS81" s="55"/>
      <c r="AT81" s="55"/>
      <c r="AU81" s="55"/>
    </row>
    <row r="82" spans="1:47" s="60" customFormat="1" ht="13.4" customHeight="1" x14ac:dyDescent="0.35">
      <c r="A82" s="58" t="s">
        <v>29</v>
      </c>
      <c r="C82" s="59">
        <v>1465.6459578542538</v>
      </c>
      <c r="D82" s="59">
        <v>1369.6244336249299</v>
      </c>
      <c r="E82" s="59">
        <v>3600.3033293047674</v>
      </c>
      <c r="F82" s="59">
        <v>2427.5981065335545</v>
      </c>
      <c r="G82" s="59">
        <v>2313.8221991601472</v>
      </c>
      <c r="H82" s="59">
        <v>2747.5991126792724</v>
      </c>
      <c r="I82" s="59">
        <v>2434.4966844478463</v>
      </c>
      <c r="J82" s="59">
        <v>2727.7208360125333</v>
      </c>
      <c r="K82" s="59">
        <v>2925.3336421120971</v>
      </c>
      <c r="L82" s="59">
        <v>2355.4239450717346</v>
      </c>
      <c r="M82" s="59">
        <v>2325.1938849361995</v>
      </c>
      <c r="N82" s="59">
        <v>2955.9653457637937</v>
      </c>
      <c r="O82" s="59">
        <v>29648.727477501132</v>
      </c>
      <c r="P82" s="30"/>
      <c r="Q82" s="31"/>
      <c r="R82" s="30"/>
      <c r="S82" s="30"/>
      <c r="T82" s="31"/>
      <c r="U82" s="30"/>
      <c r="V82" s="30"/>
      <c r="W82" s="31"/>
      <c r="X82" s="62"/>
      <c r="Y82" s="30"/>
      <c r="Z82" s="30"/>
      <c r="AA82" s="30"/>
      <c r="AB82" s="30"/>
      <c r="AC82" s="30"/>
      <c r="AD82" s="31"/>
      <c r="AE82" s="30"/>
      <c r="AF82" s="30"/>
      <c r="AG82" s="31"/>
      <c r="AH82" s="63"/>
      <c r="AI82" s="63"/>
      <c r="AJ82" s="33"/>
      <c r="AK82" s="64"/>
      <c r="AL82" s="65"/>
      <c r="AM82" s="64"/>
      <c r="AN82" s="65"/>
      <c r="AO82" s="65"/>
      <c r="AP82" s="62"/>
      <c r="AQ82" s="66"/>
      <c r="AR82" s="67"/>
      <c r="AS82" s="67"/>
      <c r="AT82" s="67"/>
      <c r="AU82" s="67"/>
    </row>
    <row r="83" spans="1:47" s="26" customFormat="1" ht="13.4" customHeight="1" x14ac:dyDescent="0.3">
      <c r="A83" s="38" t="s">
        <v>30</v>
      </c>
      <c r="C83" s="39">
        <v>0.11927333704121572</v>
      </c>
      <c r="D83" s="39">
        <v>0.10235455030993841</v>
      </c>
      <c r="E83" s="39">
        <v>0.22843208273348672</v>
      </c>
      <c r="F83" s="39">
        <v>0.16742489495625129</v>
      </c>
      <c r="G83" s="39">
        <v>0.16534047333137883</v>
      </c>
      <c r="H83" s="39">
        <v>0.19815202167555068</v>
      </c>
      <c r="I83" s="39">
        <v>0.17210928653870677</v>
      </c>
      <c r="J83" s="39">
        <v>0.19898970516033845</v>
      </c>
      <c r="K83" s="39">
        <v>0.21687255841093542</v>
      </c>
      <c r="L83" s="39">
        <v>0.16988404207998548</v>
      </c>
      <c r="M83" s="39">
        <v>0.1772585202120856</v>
      </c>
      <c r="N83" s="39">
        <v>0.20029331309463688</v>
      </c>
      <c r="O83" s="39">
        <v>0.17767292941984927</v>
      </c>
      <c r="P83" s="40"/>
      <c r="Q83" s="41"/>
      <c r="R83" s="40"/>
      <c r="S83" s="40"/>
      <c r="T83" s="41"/>
      <c r="U83" s="40"/>
      <c r="V83" s="40"/>
      <c r="W83" s="41"/>
      <c r="X83" s="27"/>
      <c r="Y83" s="40"/>
      <c r="Z83" s="40"/>
      <c r="AA83" s="40"/>
      <c r="AB83" s="40"/>
      <c r="AC83" s="40"/>
      <c r="AD83" s="41"/>
      <c r="AE83" s="40"/>
      <c r="AF83" s="40"/>
      <c r="AG83" s="41"/>
      <c r="AH83" s="42"/>
      <c r="AI83" s="42"/>
      <c r="AJ83" s="33"/>
      <c r="AK83" s="43"/>
      <c r="AL83" s="44"/>
      <c r="AM83" s="43"/>
      <c r="AN83" s="44"/>
      <c r="AO83" s="44"/>
      <c r="AP83" s="27"/>
      <c r="AQ83" s="45"/>
      <c r="AR83" s="46"/>
      <c r="AS83" s="46"/>
      <c r="AT83" s="46"/>
      <c r="AU83" s="46"/>
    </row>
    <row r="84" spans="1:47" s="26" customFormat="1" ht="13.4" customHeight="1" x14ac:dyDescent="0.3">
      <c r="A84" s="38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40"/>
      <c r="Q84" s="41"/>
      <c r="R84" s="40"/>
      <c r="S84" s="40"/>
      <c r="T84" s="41"/>
      <c r="U84" s="40"/>
      <c r="V84" s="40"/>
      <c r="W84" s="41"/>
      <c r="X84" s="27"/>
      <c r="Y84" s="40"/>
      <c r="Z84" s="40"/>
      <c r="AA84" s="40"/>
      <c r="AB84" s="40"/>
      <c r="AC84" s="40"/>
      <c r="AD84" s="41"/>
      <c r="AE84" s="40"/>
      <c r="AF84" s="40"/>
      <c r="AG84" s="41"/>
      <c r="AH84" s="42"/>
      <c r="AI84" s="42"/>
      <c r="AJ84" s="33"/>
      <c r="AK84" s="43"/>
      <c r="AL84" s="44"/>
      <c r="AM84" s="43"/>
      <c r="AN84" s="44"/>
      <c r="AO84" s="44"/>
      <c r="AP84" s="27"/>
      <c r="AQ84" s="45"/>
      <c r="AR84" s="46"/>
      <c r="AS84" s="46"/>
      <c r="AT84" s="46"/>
      <c r="AU84" s="46"/>
    </row>
    <row r="85" spans="1:47" x14ac:dyDescent="0.35">
      <c r="A85" s="76" t="s">
        <v>35</v>
      </c>
      <c r="B85" s="26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AL85" s="6"/>
      <c r="AM85" s="5"/>
    </row>
    <row r="86" spans="1:47" ht="13.4" customHeight="1" x14ac:dyDescent="0.35">
      <c r="A86" s="28" t="s">
        <v>13</v>
      </c>
      <c r="B86" s="26"/>
      <c r="C86" s="29">
        <v>8280.8744564203007</v>
      </c>
      <c r="D86" s="29">
        <v>9644.0848355939379</v>
      </c>
      <c r="E86" s="29">
        <v>9027.0573610963947</v>
      </c>
      <c r="F86" s="29">
        <v>8662.0549870165196</v>
      </c>
      <c r="G86" s="29">
        <v>9646.1882843504845</v>
      </c>
      <c r="H86" s="29">
        <v>9475.1307888502579</v>
      </c>
      <c r="I86" s="29">
        <v>9224.9090148520936</v>
      </c>
      <c r="J86" s="29">
        <v>8586.7724063340647</v>
      </c>
      <c r="K86" s="29">
        <v>9042.7784184000993</v>
      </c>
      <c r="L86" s="29">
        <v>10565.500873452929</v>
      </c>
      <c r="M86" s="29">
        <v>8856.7520774428267</v>
      </c>
      <c r="N86" s="29">
        <v>8825.8169138459816</v>
      </c>
      <c r="O86" s="29">
        <v>109837.92041765587</v>
      </c>
      <c r="Q86" s="31"/>
      <c r="R86" s="30"/>
      <c r="S86" s="30"/>
      <c r="T86" s="31"/>
      <c r="U86" s="30"/>
      <c r="V86" s="30"/>
      <c r="W86" s="31"/>
      <c r="Y86" s="30"/>
      <c r="Z86" s="30"/>
      <c r="AA86" s="30"/>
      <c r="AB86" s="30"/>
      <c r="AC86" s="30"/>
      <c r="AD86" s="31"/>
      <c r="AE86" s="30"/>
      <c r="AF86" s="30"/>
      <c r="AG86" s="31"/>
      <c r="AH86" s="32"/>
      <c r="AI86" s="32"/>
      <c r="AJ86" s="33"/>
      <c r="AK86" s="34"/>
      <c r="AL86" s="35"/>
      <c r="AM86" s="34"/>
      <c r="AN86" s="35"/>
      <c r="AO86" s="35"/>
      <c r="AQ86" s="36"/>
      <c r="AR86" s="36"/>
      <c r="AS86" s="36"/>
      <c r="AT86" s="36"/>
      <c r="AU86" s="36"/>
    </row>
    <row r="87" spans="1:47" ht="13.4" customHeight="1" x14ac:dyDescent="0.35">
      <c r="A87" s="28" t="s">
        <v>14</v>
      </c>
      <c r="B87" s="26"/>
      <c r="C87" s="37">
        <v>3990.9762898453746</v>
      </c>
      <c r="D87" s="37">
        <v>4079.9674750131703</v>
      </c>
      <c r="E87" s="37">
        <v>4283.797738024592</v>
      </c>
      <c r="F87" s="37">
        <v>4179.4605567601848</v>
      </c>
      <c r="G87" s="37">
        <v>4585.6170531447069</v>
      </c>
      <c r="H87" s="37">
        <v>4418.7801562808036</v>
      </c>
      <c r="I87" s="37">
        <v>4547.0708334880383</v>
      </c>
      <c r="J87" s="37">
        <v>4195.3985265780975</v>
      </c>
      <c r="K87" s="37">
        <v>4157.066091227075</v>
      </c>
      <c r="L87" s="37">
        <v>5168.02751735319</v>
      </c>
      <c r="M87" s="37">
        <v>4236.658999596375</v>
      </c>
      <c r="N87" s="37">
        <v>4275.1348676215239</v>
      </c>
      <c r="O87" s="37">
        <v>52117.956104933139</v>
      </c>
      <c r="Q87" s="31"/>
      <c r="R87" s="30"/>
      <c r="S87" s="30"/>
      <c r="T87" s="31"/>
      <c r="U87" s="30"/>
      <c r="V87" s="30"/>
      <c r="W87" s="31"/>
      <c r="Y87" s="30"/>
      <c r="Z87" s="30"/>
      <c r="AA87" s="30"/>
      <c r="AB87" s="30"/>
      <c r="AC87" s="30"/>
      <c r="AD87" s="31"/>
      <c r="AE87" s="30"/>
      <c r="AF87" s="30"/>
      <c r="AG87" s="31"/>
      <c r="AH87" s="32"/>
      <c r="AI87" s="32"/>
      <c r="AJ87" s="33"/>
      <c r="AK87" s="34"/>
      <c r="AL87" s="35"/>
      <c r="AM87" s="34"/>
      <c r="AN87" s="35"/>
      <c r="AO87" s="35"/>
      <c r="AQ87" s="36"/>
      <c r="AR87" s="36"/>
      <c r="AS87" s="36"/>
      <c r="AT87" s="36"/>
      <c r="AU87" s="36"/>
    </row>
    <row r="88" spans="1:47" s="26" customFormat="1" ht="13.4" customHeight="1" x14ac:dyDescent="0.3">
      <c r="A88" s="38" t="s">
        <v>15</v>
      </c>
      <c r="C88" s="39">
        <v>0.48195106819317901</v>
      </c>
      <c r="D88" s="39">
        <v>0.42305387650210385</v>
      </c>
      <c r="E88" s="39">
        <v>0.47455084937050818</v>
      </c>
      <c r="F88" s="39">
        <v>0.48250219642160463</v>
      </c>
      <c r="G88" s="39">
        <v>0.47538125091174027</v>
      </c>
      <c r="H88" s="39">
        <v>0.46635558439790065</v>
      </c>
      <c r="I88" s="39">
        <v>0.49291226896300649</v>
      </c>
      <c r="J88" s="39">
        <v>0.48858853222700371</v>
      </c>
      <c r="K88" s="39">
        <v>0.45971115279882829</v>
      </c>
      <c r="L88" s="39">
        <v>0.48914174342065225</v>
      </c>
      <c r="M88" s="39">
        <v>0.47835357279410357</v>
      </c>
      <c r="N88" s="39">
        <v>0.48438970685134797</v>
      </c>
      <c r="O88" s="39">
        <v>0.47449875149452891</v>
      </c>
      <c r="P88" s="27"/>
      <c r="Q88" s="41"/>
      <c r="R88" s="40"/>
      <c r="S88" s="40"/>
      <c r="T88" s="41"/>
      <c r="U88" s="40"/>
      <c r="V88" s="40"/>
      <c r="W88" s="41"/>
      <c r="X88" s="27"/>
      <c r="Y88" s="40"/>
      <c r="Z88" s="40"/>
      <c r="AA88" s="40"/>
      <c r="AB88" s="40"/>
      <c r="AC88" s="40"/>
      <c r="AD88" s="41"/>
      <c r="AE88" s="40"/>
      <c r="AF88" s="40"/>
      <c r="AG88" s="41"/>
      <c r="AH88" s="42"/>
      <c r="AI88" s="42"/>
      <c r="AJ88" s="33"/>
      <c r="AK88" s="43"/>
      <c r="AL88" s="44"/>
      <c r="AM88" s="43"/>
      <c r="AN88" s="44"/>
      <c r="AO88" s="44"/>
      <c r="AP88" s="27"/>
      <c r="AQ88" s="45"/>
      <c r="AR88" s="46"/>
      <c r="AS88" s="46"/>
      <c r="AT88" s="46"/>
      <c r="AU88" s="46"/>
    </row>
    <row r="89" spans="1:47" s="26" customFormat="1" ht="13.4" customHeight="1" outlineLevel="1" x14ac:dyDescent="0.3">
      <c r="A89" s="47" t="s">
        <v>16</v>
      </c>
      <c r="C89" s="48">
        <v>1407.0443427237153</v>
      </c>
      <c r="D89" s="48">
        <v>1407.0443427237153</v>
      </c>
      <c r="E89" s="48">
        <v>1407.0443427237153</v>
      </c>
      <c r="F89" s="48">
        <v>1407.0443427237153</v>
      </c>
      <c r="G89" s="48">
        <v>1407.0443427237153</v>
      </c>
      <c r="H89" s="48">
        <v>1407.0443427237153</v>
      </c>
      <c r="I89" s="48">
        <v>1407.0443427237153</v>
      </c>
      <c r="J89" s="48">
        <v>1407.0443427237153</v>
      </c>
      <c r="K89" s="48">
        <v>1407.0443427237153</v>
      </c>
      <c r="L89" s="48">
        <v>1407.0443427237153</v>
      </c>
      <c r="M89" s="48">
        <v>1407.0443427237153</v>
      </c>
      <c r="N89" s="48">
        <v>1407.0443427237153</v>
      </c>
      <c r="O89" s="48">
        <v>16884.532112684585</v>
      </c>
      <c r="P89" s="27"/>
      <c r="Q89" s="50"/>
      <c r="R89" s="49"/>
      <c r="S89" s="49"/>
      <c r="T89" s="50"/>
      <c r="U89" s="49"/>
      <c r="V89" s="49"/>
      <c r="W89" s="50"/>
      <c r="X89" s="27"/>
      <c r="Y89" s="49"/>
      <c r="Z89" s="49"/>
      <c r="AA89" s="49"/>
      <c r="AB89" s="49"/>
      <c r="AC89" s="49"/>
      <c r="AD89" s="50"/>
      <c r="AE89" s="49"/>
      <c r="AF89" s="49"/>
      <c r="AG89" s="50"/>
      <c r="AH89" s="51"/>
      <c r="AI89" s="51"/>
      <c r="AJ89" s="33"/>
      <c r="AK89" s="52"/>
      <c r="AL89" s="53"/>
      <c r="AM89" s="52"/>
      <c r="AN89" s="53"/>
      <c r="AO89" s="53"/>
      <c r="AP89" s="27"/>
      <c r="AQ89" s="54"/>
      <c r="AR89" s="55"/>
      <c r="AS89" s="55"/>
      <c r="AT89" s="55"/>
      <c r="AU89" s="55"/>
    </row>
    <row r="90" spans="1:47" s="56" customFormat="1" ht="13.4" customHeight="1" outlineLevel="1" x14ac:dyDescent="0.3">
      <c r="A90" s="47" t="s">
        <v>17</v>
      </c>
      <c r="B90" s="26"/>
      <c r="C90" s="48">
        <v>102.09767641009634</v>
      </c>
      <c r="D90" s="48">
        <v>102.09767641009634</v>
      </c>
      <c r="E90" s="48">
        <v>102.09767641009634</v>
      </c>
      <c r="F90" s="48">
        <v>102.09767641009634</v>
      </c>
      <c r="G90" s="48">
        <v>102.09767641009634</v>
      </c>
      <c r="H90" s="48">
        <v>102.09767641009634</v>
      </c>
      <c r="I90" s="48">
        <v>102.09767641009634</v>
      </c>
      <c r="J90" s="48">
        <v>102.09767641009634</v>
      </c>
      <c r="K90" s="48">
        <v>102.09767641009634</v>
      </c>
      <c r="L90" s="48">
        <v>102.09767641009634</v>
      </c>
      <c r="M90" s="48">
        <v>102.09767641009634</v>
      </c>
      <c r="N90" s="48">
        <v>102.09767641009634</v>
      </c>
      <c r="O90" s="48">
        <v>1225.1721169211562</v>
      </c>
      <c r="P90" s="57"/>
      <c r="Q90" s="50"/>
      <c r="R90" s="49"/>
      <c r="S90" s="49"/>
      <c r="T90" s="50"/>
      <c r="U90" s="49"/>
      <c r="V90" s="49"/>
      <c r="W90" s="50"/>
      <c r="X90" s="57"/>
      <c r="Y90" s="49"/>
      <c r="Z90" s="49"/>
      <c r="AA90" s="49"/>
      <c r="AB90" s="49"/>
      <c r="AC90" s="49"/>
      <c r="AD90" s="50"/>
      <c r="AE90" s="49"/>
      <c r="AF90" s="49"/>
      <c r="AG90" s="50"/>
      <c r="AH90" s="51"/>
      <c r="AI90" s="51"/>
      <c r="AJ90" s="33"/>
      <c r="AK90" s="52"/>
      <c r="AL90" s="53"/>
      <c r="AM90" s="52"/>
      <c r="AN90" s="53"/>
      <c r="AO90" s="53"/>
      <c r="AP90" s="57"/>
      <c r="AQ90" s="54"/>
      <c r="AR90" s="55"/>
      <c r="AS90" s="55"/>
      <c r="AT90" s="55"/>
      <c r="AU90" s="55"/>
    </row>
    <row r="91" spans="1:47" s="56" customFormat="1" ht="13.4" customHeight="1" outlineLevel="1" x14ac:dyDescent="0.3">
      <c r="A91" s="47" t="s">
        <v>18</v>
      </c>
      <c r="B91" s="26"/>
      <c r="C91" s="48">
        <v>507.63177943230585</v>
      </c>
      <c r="D91" s="48">
        <v>507.63177943230585</v>
      </c>
      <c r="E91" s="48">
        <v>507.63177943230585</v>
      </c>
      <c r="F91" s="48">
        <v>584.75983013152711</v>
      </c>
      <c r="G91" s="48">
        <v>584.75983013152711</v>
      </c>
      <c r="H91" s="48">
        <v>584.75983013152711</v>
      </c>
      <c r="I91" s="48">
        <v>584.75983013152711</v>
      </c>
      <c r="J91" s="48">
        <v>584.75983013152711</v>
      </c>
      <c r="K91" s="48">
        <v>584.75983013152711</v>
      </c>
      <c r="L91" s="48">
        <v>584.75983013152711</v>
      </c>
      <c r="M91" s="48">
        <v>584.75983013152711</v>
      </c>
      <c r="N91" s="48">
        <v>584.75983013152711</v>
      </c>
      <c r="O91" s="48">
        <v>6785.7338094806628</v>
      </c>
      <c r="P91" s="57"/>
      <c r="Q91" s="50"/>
      <c r="R91" s="49"/>
      <c r="S91" s="49"/>
      <c r="T91" s="50"/>
      <c r="U91" s="49"/>
      <c r="V91" s="49"/>
      <c r="W91" s="50"/>
      <c r="X91" s="57"/>
      <c r="Y91" s="49"/>
      <c r="Z91" s="49"/>
      <c r="AA91" s="49"/>
      <c r="AB91" s="49"/>
      <c r="AC91" s="49"/>
      <c r="AD91" s="50"/>
      <c r="AE91" s="49"/>
      <c r="AF91" s="49"/>
      <c r="AG91" s="50"/>
      <c r="AH91" s="51"/>
      <c r="AI91" s="51"/>
      <c r="AJ91" s="33"/>
      <c r="AK91" s="52"/>
      <c r="AL91" s="53"/>
      <c r="AM91" s="52"/>
      <c r="AN91" s="53"/>
      <c r="AO91" s="53"/>
      <c r="AP91" s="57"/>
      <c r="AQ91" s="54"/>
      <c r="AR91" s="55"/>
      <c r="AS91" s="55"/>
      <c r="AT91" s="55"/>
      <c r="AU91" s="55"/>
    </row>
    <row r="92" spans="1:47" s="56" customFormat="1" ht="13.4" customHeight="1" outlineLevel="1" x14ac:dyDescent="0.3">
      <c r="A92" s="58" t="s">
        <v>19</v>
      </c>
      <c r="C92" s="59">
        <v>2583.9319471216595</v>
      </c>
      <c r="D92" s="59">
        <v>2672.9231322894548</v>
      </c>
      <c r="E92" s="59">
        <v>2876.7533953008769</v>
      </c>
      <c r="F92" s="59">
        <v>2772.4162140364697</v>
      </c>
      <c r="G92" s="59">
        <v>3178.5727104209918</v>
      </c>
      <c r="H92" s="59">
        <v>3011.7358135570885</v>
      </c>
      <c r="I92" s="59">
        <v>3140.0264907643232</v>
      </c>
      <c r="J92" s="59">
        <v>2788.3541838543824</v>
      </c>
      <c r="K92" s="59">
        <v>2750.02174850336</v>
      </c>
      <c r="L92" s="59">
        <v>3760.9831746294749</v>
      </c>
      <c r="M92" s="59">
        <v>2829.6146568726599</v>
      </c>
      <c r="N92" s="59">
        <v>2868.0905248978088</v>
      </c>
      <c r="O92" s="59">
        <v>35233.42399224855</v>
      </c>
      <c r="P92" s="49"/>
      <c r="Q92" s="50"/>
      <c r="R92" s="49"/>
      <c r="S92" s="49"/>
      <c r="T92" s="50"/>
      <c r="U92" s="49"/>
      <c r="V92" s="49"/>
      <c r="W92" s="50"/>
      <c r="X92" s="57"/>
      <c r="Y92" s="49"/>
      <c r="Z92" s="49"/>
      <c r="AA92" s="49"/>
      <c r="AB92" s="49"/>
      <c r="AC92" s="49"/>
      <c r="AD92" s="50"/>
      <c r="AE92" s="49"/>
      <c r="AF92" s="49"/>
      <c r="AG92" s="50"/>
      <c r="AH92" s="51"/>
      <c r="AI92" s="51"/>
      <c r="AJ92" s="33"/>
      <c r="AK92" s="52"/>
      <c r="AL92" s="53"/>
      <c r="AM92" s="52"/>
      <c r="AN92" s="53"/>
      <c r="AO92" s="53"/>
      <c r="AP92" s="57"/>
      <c r="AQ92" s="54"/>
      <c r="AR92" s="55"/>
      <c r="AS92" s="55"/>
      <c r="AT92" s="55"/>
      <c r="AU92" s="55"/>
    </row>
    <row r="93" spans="1:47" s="60" customFormat="1" ht="13.4" customHeight="1" outlineLevel="1" x14ac:dyDescent="0.35">
      <c r="A93" s="58" t="s">
        <v>20</v>
      </c>
      <c r="B93" s="26"/>
      <c r="C93" s="61">
        <v>2016.7737985661174</v>
      </c>
      <c r="D93" s="61">
        <v>2016.7737985661174</v>
      </c>
      <c r="E93" s="61">
        <v>2016.7737985661174</v>
      </c>
      <c r="F93" s="61">
        <v>2093.9018492653386</v>
      </c>
      <c r="G93" s="61">
        <v>2093.9018492653386</v>
      </c>
      <c r="H93" s="61">
        <v>2093.9018492653386</v>
      </c>
      <c r="I93" s="61">
        <v>2093.9018492653386</v>
      </c>
      <c r="J93" s="61">
        <v>2093.9018492653386</v>
      </c>
      <c r="K93" s="61">
        <v>2093.9018492653386</v>
      </c>
      <c r="L93" s="61">
        <v>2093.9018492653386</v>
      </c>
      <c r="M93" s="61">
        <v>2093.9018492653386</v>
      </c>
      <c r="N93" s="61">
        <v>2093.9018492653386</v>
      </c>
      <c r="O93" s="61">
        <v>24895.438039086395</v>
      </c>
      <c r="P93" s="62"/>
      <c r="Q93" s="31"/>
      <c r="R93" s="30"/>
      <c r="S93" s="30"/>
      <c r="T93" s="31"/>
      <c r="U93" s="30"/>
      <c r="V93" s="30"/>
      <c r="W93" s="31"/>
      <c r="X93" s="62"/>
      <c r="Y93" s="30"/>
      <c r="Z93" s="30"/>
      <c r="AA93" s="30"/>
      <c r="AB93" s="30"/>
      <c r="AC93" s="30"/>
      <c r="AD93" s="31"/>
      <c r="AE93" s="30"/>
      <c r="AF93" s="30"/>
      <c r="AG93" s="31"/>
      <c r="AH93" s="63"/>
      <c r="AI93" s="63"/>
      <c r="AJ93" s="33"/>
      <c r="AK93" s="64"/>
      <c r="AL93" s="65"/>
      <c r="AM93" s="64"/>
      <c r="AN93" s="65"/>
      <c r="AO93" s="65"/>
      <c r="AP93" s="62"/>
      <c r="AQ93" s="66"/>
      <c r="AR93" s="67"/>
      <c r="AS93" s="67"/>
      <c r="AT93" s="67"/>
      <c r="AU93" s="67"/>
    </row>
    <row r="94" spans="1:47" s="26" customFormat="1" ht="13.4" customHeight="1" outlineLevel="1" x14ac:dyDescent="0.35">
      <c r="A94" s="38" t="s">
        <v>21</v>
      </c>
      <c r="B94" s="2"/>
      <c r="C94" s="68">
        <v>0.24354599374495756</v>
      </c>
      <c r="D94" s="68">
        <v>0.2091202880259517</v>
      </c>
      <c r="E94" s="68">
        <v>0.22341431076507165</v>
      </c>
      <c r="F94" s="68">
        <v>0.24173268957584201</v>
      </c>
      <c r="G94" s="68">
        <v>0.21707038962347283</v>
      </c>
      <c r="H94" s="68">
        <v>0.22098922916497485</v>
      </c>
      <c r="I94" s="68">
        <v>0.22698346898534813</v>
      </c>
      <c r="J94" s="68">
        <v>0.24385202613740689</v>
      </c>
      <c r="K94" s="68">
        <v>0.23155514294198573</v>
      </c>
      <c r="L94" s="68">
        <v>0.19818292330338211</v>
      </c>
      <c r="M94" s="68">
        <v>0.2364187041656361</v>
      </c>
      <c r="N94" s="68">
        <v>0.23724736981348615</v>
      </c>
      <c r="O94" s="68">
        <v>0.22665613063705259</v>
      </c>
      <c r="P94" s="27"/>
      <c r="Q94" s="41"/>
      <c r="R94" s="40"/>
      <c r="S94" s="40"/>
      <c r="T94" s="41"/>
      <c r="U94" s="40"/>
      <c r="V94" s="40"/>
      <c r="W94" s="41"/>
      <c r="X94" s="27"/>
      <c r="Y94" s="40"/>
      <c r="Z94" s="40"/>
      <c r="AA94" s="40"/>
      <c r="AB94" s="40"/>
      <c r="AC94" s="40"/>
      <c r="AD94" s="41"/>
      <c r="AE94" s="40"/>
      <c r="AF94" s="40"/>
      <c r="AG94" s="41"/>
      <c r="AH94" s="42"/>
      <c r="AI94" s="42"/>
      <c r="AJ94" s="33"/>
      <c r="AK94" s="43"/>
      <c r="AL94" s="44"/>
      <c r="AM94" s="43"/>
      <c r="AN94" s="44"/>
      <c r="AO94" s="44"/>
      <c r="AP94" s="27"/>
      <c r="AQ94" s="45"/>
      <c r="AR94" s="46"/>
      <c r="AS94" s="46"/>
      <c r="AT94" s="46"/>
      <c r="AU94" s="46"/>
    </row>
    <row r="95" spans="1:47" s="60" customFormat="1" ht="13.4" customHeight="1" x14ac:dyDescent="0.35">
      <c r="A95" s="58" t="s">
        <v>22</v>
      </c>
      <c r="B95" s="2"/>
      <c r="C95" s="59">
        <v>1974.2024912792572</v>
      </c>
      <c r="D95" s="59">
        <v>2063.1936764470529</v>
      </c>
      <c r="E95" s="59">
        <v>2267.0239394584746</v>
      </c>
      <c r="F95" s="59">
        <v>2085.5587074948462</v>
      </c>
      <c r="G95" s="59">
        <v>2491.7152038793683</v>
      </c>
      <c r="H95" s="59">
        <v>2324.878307015465</v>
      </c>
      <c r="I95" s="59">
        <v>2453.1689842226997</v>
      </c>
      <c r="J95" s="59">
        <v>2101.4966773127589</v>
      </c>
      <c r="K95" s="59">
        <v>2063.1642419617365</v>
      </c>
      <c r="L95" s="59">
        <v>3074.1256680878514</v>
      </c>
      <c r="M95" s="59">
        <v>2142.7571503310364</v>
      </c>
      <c r="N95" s="59">
        <v>2181.2330183561853</v>
      </c>
      <c r="O95" s="59">
        <v>27222.518065846732</v>
      </c>
      <c r="P95" s="62"/>
      <c r="Q95" s="31"/>
      <c r="R95" s="30"/>
      <c r="S95" s="30"/>
      <c r="T95" s="31"/>
      <c r="U95" s="30"/>
      <c r="V95" s="30"/>
      <c r="W95" s="31"/>
      <c r="X95" s="62"/>
      <c r="Y95" s="30"/>
      <c r="Z95" s="30"/>
      <c r="AA95" s="30"/>
      <c r="AB95" s="30"/>
      <c r="AC95" s="30"/>
      <c r="AD95" s="31"/>
      <c r="AE95" s="30"/>
      <c r="AF95" s="30"/>
      <c r="AG95" s="31"/>
      <c r="AH95" s="63"/>
      <c r="AI95" s="63"/>
      <c r="AJ95" s="33"/>
      <c r="AK95" s="64"/>
      <c r="AL95" s="65"/>
      <c r="AM95" s="64"/>
      <c r="AN95" s="65"/>
      <c r="AO95" s="65"/>
      <c r="AP95" s="62"/>
      <c r="AQ95" s="66"/>
      <c r="AR95" s="67"/>
      <c r="AS95" s="67"/>
      <c r="AT95" s="67"/>
      <c r="AU95" s="67"/>
    </row>
    <row r="96" spans="1:47" s="26" customFormat="1" ht="13.4" customHeight="1" x14ac:dyDescent="0.35">
      <c r="A96" s="38" t="s">
        <v>23</v>
      </c>
      <c r="B96" s="2"/>
      <c r="C96" s="39">
        <v>0.23840507444822145</v>
      </c>
      <c r="D96" s="39">
        <v>0.21393358847615215</v>
      </c>
      <c r="E96" s="39">
        <v>0.2511365386054365</v>
      </c>
      <c r="F96" s="39">
        <v>0.24076950684576262</v>
      </c>
      <c r="G96" s="39">
        <v>0.25831086128826741</v>
      </c>
      <c r="H96" s="39">
        <v>0.24536635523292583</v>
      </c>
      <c r="I96" s="39">
        <v>0.26592879997765834</v>
      </c>
      <c r="J96" s="39">
        <v>0.24473650608959685</v>
      </c>
      <c r="K96" s="39">
        <v>0.22815600985684259</v>
      </c>
      <c r="L96" s="39">
        <v>0.29095882011727014</v>
      </c>
      <c r="M96" s="39">
        <v>0.24193486862846744</v>
      </c>
      <c r="N96" s="39">
        <v>0.24714233703786184</v>
      </c>
      <c r="O96" s="39">
        <v>0.24784262085747624</v>
      </c>
      <c r="P96" s="27"/>
      <c r="Q96" s="41"/>
      <c r="R96" s="40"/>
      <c r="S96" s="40"/>
      <c r="T96" s="41"/>
      <c r="U96" s="40"/>
      <c r="V96" s="40"/>
      <c r="W96" s="41"/>
      <c r="X96" s="27"/>
      <c r="Y96" s="40"/>
      <c r="Z96" s="40"/>
      <c r="AA96" s="40"/>
      <c r="AB96" s="40"/>
      <c r="AC96" s="40"/>
      <c r="AD96" s="41"/>
      <c r="AE96" s="40"/>
      <c r="AF96" s="40"/>
      <c r="AG96" s="41"/>
      <c r="AH96" s="42"/>
      <c r="AI96" s="42"/>
      <c r="AJ96" s="33"/>
      <c r="AK96" s="43"/>
      <c r="AL96" s="44"/>
      <c r="AM96" s="43"/>
      <c r="AN96" s="44"/>
      <c r="AO96" s="44"/>
      <c r="AP96" s="27"/>
      <c r="AQ96" s="45"/>
      <c r="AR96" s="46"/>
      <c r="AS96" s="46"/>
      <c r="AT96" s="46"/>
      <c r="AU96" s="46"/>
    </row>
    <row r="97" spans="1:47" s="56" customFormat="1" ht="13.4" customHeight="1" outlineLevel="1" x14ac:dyDescent="0.3">
      <c r="A97" s="69" t="s">
        <v>24</v>
      </c>
      <c r="B97" s="26"/>
      <c r="C97" s="48">
        <v>546.58643700805112</v>
      </c>
      <c r="D97" s="48">
        <v>546.58643700805112</v>
      </c>
      <c r="E97" s="48">
        <v>546.58643700805112</v>
      </c>
      <c r="F97" s="48">
        <v>546.58643700805112</v>
      </c>
      <c r="G97" s="48">
        <v>546.58643700805112</v>
      </c>
      <c r="H97" s="48">
        <v>546.58643700805112</v>
      </c>
      <c r="I97" s="48">
        <v>546.58643700805112</v>
      </c>
      <c r="J97" s="48">
        <v>546.58643700805112</v>
      </c>
      <c r="K97" s="48">
        <v>546.58643700805112</v>
      </c>
      <c r="L97" s="48">
        <v>546.58643700805112</v>
      </c>
      <c r="M97" s="48">
        <v>546.58643700805112</v>
      </c>
      <c r="N97" s="48">
        <v>546.58643700805112</v>
      </c>
      <c r="O97" s="48">
        <v>6559.0372440966121</v>
      </c>
      <c r="P97" s="57"/>
      <c r="Q97" s="50"/>
      <c r="R97" s="49"/>
      <c r="S97" s="49"/>
      <c r="T97" s="50"/>
      <c r="U97" s="49"/>
      <c r="V97" s="49"/>
      <c r="W97" s="50"/>
      <c r="X97" s="57"/>
      <c r="Y97" s="49"/>
      <c r="Z97" s="49"/>
      <c r="AA97" s="49"/>
      <c r="AB97" s="49"/>
      <c r="AC97" s="49"/>
      <c r="AD97" s="50"/>
      <c r="AE97" s="49"/>
      <c r="AF97" s="49"/>
      <c r="AG97" s="50"/>
      <c r="AH97" s="51"/>
      <c r="AI97" s="51"/>
      <c r="AJ97" s="33"/>
      <c r="AK97" s="52"/>
      <c r="AL97" s="35"/>
      <c r="AM97" s="52"/>
      <c r="AN97" s="53"/>
      <c r="AO97" s="53"/>
      <c r="AP97" s="57"/>
      <c r="AQ97" s="54"/>
      <c r="AR97" s="55"/>
      <c r="AS97" s="55"/>
      <c r="AT97" s="55"/>
      <c r="AU97" s="55"/>
    </row>
    <row r="98" spans="1:47" ht="13.4" customHeight="1" outlineLevel="1" x14ac:dyDescent="0.35">
      <c r="A98" s="70" t="s">
        <v>25</v>
      </c>
      <c r="B98" s="56"/>
      <c r="C98" s="71">
        <v>1427.6160542712059</v>
      </c>
      <c r="D98" s="71">
        <v>1516.6072394390017</v>
      </c>
      <c r="E98" s="71">
        <v>1720.4375024504234</v>
      </c>
      <c r="F98" s="71">
        <v>1538.972270486795</v>
      </c>
      <c r="G98" s="71">
        <v>1945.1287668713171</v>
      </c>
      <c r="H98" s="71">
        <v>1778.2918700074138</v>
      </c>
      <c r="I98" s="71">
        <v>1906.5825472146485</v>
      </c>
      <c r="J98" s="71">
        <v>1554.9102403047077</v>
      </c>
      <c r="K98" s="71">
        <v>1516.5778049536852</v>
      </c>
      <c r="L98" s="71">
        <v>2527.5392310798002</v>
      </c>
      <c r="M98" s="71">
        <v>1596.1707133229852</v>
      </c>
      <c r="N98" s="71">
        <v>1634.6465813481341</v>
      </c>
      <c r="O98" s="71">
        <v>20663.48082175012</v>
      </c>
      <c r="Q98" s="31"/>
      <c r="R98" s="72"/>
      <c r="S98" s="72"/>
      <c r="T98" s="31"/>
      <c r="U98" s="72"/>
      <c r="V98" s="72"/>
      <c r="W98" s="31"/>
      <c r="Y98" s="72"/>
      <c r="Z98" s="72"/>
      <c r="AA98" s="72"/>
      <c r="AB98" s="72"/>
      <c r="AC98" s="72"/>
      <c r="AD98" s="31"/>
      <c r="AE98" s="72"/>
      <c r="AF98" s="72"/>
      <c r="AG98" s="31"/>
      <c r="AH98" s="63"/>
      <c r="AI98" s="63"/>
      <c r="AJ98" s="33"/>
      <c r="AK98" s="64"/>
      <c r="AL98" s="35"/>
      <c r="AM98" s="64"/>
      <c r="AN98" s="65"/>
      <c r="AO98" s="65"/>
      <c r="AQ98" s="73"/>
      <c r="AR98" s="74"/>
      <c r="AS98" s="74"/>
      <c r="AT98" s="74"/>
      <c r="AU98" s="74"/>
    </row>
    <row r="99" spans="1:47" s="26" customFormat="1" ht="13.4" customHeight="1" outlineLevel="1" x14ac:dyDescent="0.3">
      <c r="A99" s="38" t="s">
        <v>26</v>
      </c>
      <c r="B99" s="56"/>
      <c r="C99" s="39">
        <v>0.17239919066329418</v>
      </c>
      <c r="D99" s="39">
        <v>0.1572577663192653</v>
      </c>
      <c r="E99" s="39">
        <v>0.1905867475557356</v>
      </c>
      <c r="F99" s="39">
        <v>0.17766826380039694</v>
      </c>
      <c r="G99" s="39">
        <v>0.20164739786667871</v>
      </c>
      <c r="H99" s="39">
        <v>0.1876799286084786</v>
      </c>
      <c r="I99" s="39">
        <v>0.20667765331290017</v>
      </c>
      <c r="J99" s="39">
        <v>0.18108203719918353</v>
      </c>
      <c r="K99" s="39">
        <v>0.16771148587117618</v>
      </c>
      <c r="L99" s="39">
        <v>0.2392256894730416</v>
      </c>
      <c r="M99" s="39">
        <v>0.18022077386452495</v>
      </c>
      <c r="N99" s="39">
        <v>0.18521192964967279</v>
      </c>
      <c r="O99" s="39">
        <v>0.18812702155300978</v>
      </c>
      <c r="P99" s="27"/>
      <c r="Q99" s="41"/>
      <c r="R99" s="40"/>
      <c r="S99" s="40"/>
      <c r="T99" s="41"/>
      <c r="U99" s="40"/>
      <c r="V99" s="40"/>
      <c r="W99" s="41"/>
      <c r="X99" s="27"/>
      <c r="Y99" s="40"/>
      <c r="Z99" s="40"/>
      <c r="AA99" s="40"/>
      <c r="AB99" s="40"/>
      <c r="AC99" s="40"/>
      <c r="AD99" s="41"/>
      <c r="AE99" s="40"/>
      <c r="AF99" s="40"/>
      <c r="AG99" s="41"/>
      <c r="AH99" s="42"/>
      <c r="AI99" s="42"/>
      <c r="AJ99" s="33"/>
      <c r="AK99" s="43"/>
      <c r="AL99" s="44"/>
      <c r="AM99" s="43"/>
      <c r="AN99" s="44"/>
      <c r="AO99" s="44"/>
      <c r="AP99" s="27"/>
      <c r="AQ99" s="45"/>
      <c r="AR99" s="46"/>
      <c r="AS99" s="46"/>
      <c r="AT99" s="46"/>
      <c r="AU99" s="46"/>
    </row>
    <row r="100" spans="1:47" s="26" customFormat="1" ht="13.4" customHeight="1" outlineLevel="1" x14ac:dyDescent="0.3">
      <c r="A100" s="47" t="s">
        <v>27</v>
      </c>
      <c r="B100" s="56"/>
      <c r="C100" s="48">
        <v>47.152626600104398</v>
      </c>
      <c r="D100" s="48">
        <v>47.152626600104398</v>
      </c>
      <c r="E100" s="48">
        <v>47.152626600104398</v>
      </c>
      <c r="F100" s="48">
        <v>47.152626600104398</v>
      </c>
      <c r="G100" s="48">
        <v>47.152626600104398</v>
      </c>
      <c r="H100" s="48">
        <v>47.152626600104398</v>
      </c>
      <c r="I100" s="48">
        <v>47.152626600104398</v>
      </c>
      <c r="J100" s="48">
        <v>47.152626600104398</v>
      </c>
      <c r="K100" s="48">
        <v>47.152626600104398</v>
      </c>
      <c r="L100" s="48">
        <v>47.152626600104398</v>
      </c>
      <c r="M100" s="48">
        <v>47.152626600104398</v>
      </c>
      <c r="N100" s="48">
        <v>47.152626600104398</v>
      </c>
      <c r="O100" s="48">
        <v>565.83151920125272</v>
      </c>
      <c r="P100" s="27"/>
      <c r="Q100" s="50"/>
      <c r="R100" s="49"/>
      <c r="S100" s="49"/>
      <c r="T100" s="50"/>
      <c r="U100" s="49"/>
      <c r="V100" s="49"/>
      <c r="W100" s="50"/>
      <c r="X100" s="27"/>
      <c r="Y100" s="49"/>
      <c r="Z100" s="49"/>
      <c r="AA100" s="49"/>
      <c r="AB100" s="49"/>
      <c r="AC100" s="49"/>
      <c r="AD100" s="50"/>
      <c r="AE100" s="49"/>
      <c r="AF100" s="49"/>
      <c r="AG100" s="50"/>
      <c r="AH100" s="51"/>
      <c r="AI100" s="51"/>
      <c r="AJ100" s="33"/>
      <c r="AK100" s="52"/>
      <c r="AL100" s="53"/>
      <c r="AM100" s="52"/>
      <c r="AN100" s="53"/>
      <c r="AO100" s="53"/>
      <c r="AP100" s="27"/>
      <c r="AQ100" s="54"/>
      <c r="AR100" s="55"/>
      <c r="AS100" s="55"/>
      <c r="AT100" s="55"/>
      <c r="AU100" s="55"/>
    </row>
    <row r="101" spans="1:47" s="26" customFormat="1" ht="13.4" customHeight="1" outlineLevel="1" x14ac:dyDescent="0.35">
      <c r="A101" s="47" t="s">
        <v>28</v>
      </c>
      <c r="B101" s="60"/>
      <c r="C101" s="48">
        <v>153.08661256303162</v>
      </c>
      <c r="D101" s="48">
        <v>180.35082014650439</v>
      </c>
      <c r="E101" s="48">
        <v>168.0102706565535</v>
      </c>
      <c r="F101" s="48">
        <v>154.46991854131807</v>
      </c>
      <c r="G101" s="48">
        <v>174.15258448799733</v>
      </c>
      <c r="H101" s="48">
        <v>170.73143457799284</v>
      </c>
      <c r="I101" s="48">
        <v>165.72699909802952</v>
      </c>
      <c r="J101" s="48">
        <v>152.96426692766897</v>
      </c>
      <c r="K101" s="48">
        <v>162.08438716898968</v>
      </c>
      <c r="L101" s="48">
        <v>192.53883627004623</v>
      </c>
      <c r="M101" s="48">
        <v>158.36386034984423</v>
      </c>
      <c r="N101" s="48">
        <v>157.74515707790732</v>
      </c>
      <c r="O101" s="48">
        <v>1990.2251478658839</v>
      </c>
      <c r="P101" s="27"/>
      <c r="Q101" s="50"/>
      <c r="R101" s="49"/>
      <c r="S101" s="49"/>
      <c r="T101" s="50"/>
      <c r="U101" s="49"/>
      <c r="V101" s="49"/>
      <c r="W101" s="50"/>
      <c r="X101" s="27"/>
      <c r="Y101" s="49"/>
      <c r="Z101" s="49"/>
      <c r="AA101" s="49"/>
      <c r="AB101" s="49"/>
      <c r="AC101" s="49"/>
      <c r="AD101" s="50"/>
      <c r="AE101" s="49"/>
      <c r="AF101" s="49"/>
      <c r="AG101" s="50"/>
      <c r="AH101" s="51"/>
      <c r="AI101" s="51"/>
      <c r="AJ101" s="33"/>
      <c r="AK101" s="52"/>
      <c r="AL101" s="53"/>
      <c r="AM101" s="52"/>
      <c r="AN101" s="53"/>
      <c r="AO101" s="53"/>
      <c r="AP101" s="27"/>
      <c r="AQ101" s="54"/>
      <c r="AR101" s="55"/>
      <c r="AS101" s="55"/>
      <c r="AT101" s="55"/>
      <c r="AU101" s="55"/>
    </row>
    <row r="102" spans="1:47" s="60" customFormat="1" ht="13.4" customHeight="1" x14ac:dyDescent="0.35">
      <c r="A102" s="58" t="s">
        <v>29</v>
      </c>
      <c r="B102" s="26"/>
      <c r="C102" s="59">
        <v>1533.5500402341331</v>
      </c>
      <c r="D102" s="59">
        <v>1649.8054329854017</v>
      </c>
      <c r="E102" s="59">
        <v>1841.2951465068725</v>
      </c>
      <c r="F102" s="59">
        <v>1646.2895624280086</v>
      </c>
      <c r="G102" s="59">
        <v>2072.1287247592099</v>
      </c>
      <c r="H102" s="59">
        <v>1901.8706779853021</v>
      </c>
      <c r="I102" s="59">
        <v>2025.1569197125737</v>
      </c>
      <c r="J102" s="59">
        <v>1660.7218806322721</v>
      </c>
      <c r="K102" s="59">
        <v>1631.5095655225705</v>
      </c>
      <c r="L102" s="59">
        <v>2672.9254407497424</v>
      </c>
      <c r="M102" s="59">
        <v>1707.3819470727249</v>
      </c>
      <c r="N102" s="59">
        <v>1745.239111825937</v>
      </c>
      <c r="O102" s="59">
        <v>22087.874450414747</v>
      </c>
      <c r="P102" s="62"/>
      <c r="Q102" s="31"/>
      <c r="R102" s="30"/>
      <c r="S102" s="30"/>
      <c r="T102" s="31"/>
      <c r="U102" s="30"/>
      <c r="V102" s="30"/>
      <c r="W102" s="31"/>
      <c r="X102" s="62"/>
      <c r="Y102" s="30"/>
      <c r="Z102" s="30"/>
      <c r="AA102" s="30"/>
      <c r="AB102" s="30"/>
      <c r="AC102" s="30"/>
      <c r="AD102" s="31"/>
      <c r="AE102" s="30"/>
      <c r="AF102" s="30"/>
      <c r="AG102" s="31"/>
      <c r="AH102" s="63"/>
      <c r="AI102" s="63"/>
      <c r="AJ102" s="33"/>
      <c r="AK102" s="64"/>
      <c r="AL102" s="65"/>
      <c r="AM102" s="64"/>
      <c r="AN102" s="65"/>
      <c r="AO102" s="65"/>
      <c r="AP102" s="62"/>
      <c r="AQ102" s="66"/>
      <c r="AR102" s="67"/>
      <c r="AS102" s="67"/>
      <c r="AT102" s="67"/>
      <c r="AU102" s="67"/>
    </row>
    <row r="103" spans="1:47" s="26" customFormat="1" ht="13.4" customHeight="1" x14ac:dyDescent="0.35">
      <c r="A103" s="38" t="s">
        <v>30</v>
      </c>
      <c r="B103" s="60"/>
      <c r="C103" s="39">
        <v>0.18519179928457266</v>
      </c>
      <c r="D103" s="39">
        <v>0.17106915390212837</v>
      </c>
      <c r="E103" s="39">
        <v>0.20397512421292904</v>
      </c>
      <c r="F103" s="39">
        <v>0.1900576208411997</v>
      </c>
      <c r="G103" s="39">
        <v>0.2148132157155726</v>
      </c>
      <c r="H103" s="39">
        <v>0.20072236683247738</v>
      </c>
      <c r="I103" s="39">
        <v>0.21953137060236294</v>
      </c>
      <c r="J103" s="39">
        <v>0.19340466965296932</v>
      </c>
      <c r="K103" s="39">
        <v>0.18042126988346868</v>
      </c>
      <c r="L103" s="39">
        <v>0.25298615491725374</v>
      </c>
      <c r="M103" s="39">
        <v>0.19277743490429622</v>
      </c>
      <c r="N103" s="39">
        <v>0.19774250121685596</v>
      </c>
      <c r="O103" s="39">
        <v>0.20109516245779391</v>
      </c>
      <c r="P103" s="27"/>
      <c r="Q103" s="41"/>
      <c r="R103" s="40"/>
      <c r="S103" s="40"/>
      <c r="T103" s="41"/>
      <c r="U103" s="40"/>
      <c r="V103" s="40"/>
      <c r="W103" s="41"/>
      <c r="X103" s="27"/>
      <c r="Y103" s="40"/>
      <c r="Z103" s="40"/>
      <c r="AA103" s="40"/>
      <c r="AB103" s="40"/>
      <c r="AC103" s="40"/>
      <c r="AD103" s="41"/>
      <c r="AE103" s="40"/>
      <c r="AF103" s="40"/>
      <c r="AG103" s="41"/>
      <c r="AH103" s="42"/>
      <c r="AI103" s="42"/>
      <c r="AJ103" s="33"/>
      <c r="AK103" s="43"/>
      <c r="AL103" s="44"/>
      <c r="AM103" s="43"/>
      <c r="AN103" s="44"/>
      <c r="AO103" s="44"/>
      <c r="AP103" s="27"/>
      <c r="AQ103" s="45"/>
      <c r="AR103" s="46"/>
      <c r="AS103" s="46"/>
      <c r="AT103" s="46"/>
      <c r="AU103" s="46"/>
    </row>
    <row r="104" spans="1:47" s="26" customFormat="1" ht="13.4" customHeight="1" x14ac:dyDescent="0.35">
      <c r="A104" s="38"/>
      <c r="B104" s="60"/>
      <c r="P104" s="27"/>
      <c r="Q104" s="41"/>
      <c r="R104" s="40"/>
      <c r="S104" s="40"/>
      <c r="T104" s="41"/>
      <c r="U104" s="40"/>
      <c r="V104" s="40"/>
      <c r="W104" s="41"/>
      <c r="X104" s="27"/>
      <c r="Y104" s="40"/>
      <c r="Z104" s="40"/>
      <c r="AA104" s="40"/>
      <c r="AB104" s="40"/>
      <c r="AC104" s="40"/>
      <c r="AD104" s="41"/>
      <c r="AE104" s="40"/>
      <c r="AF104" s="40"/>
      <c r="AG104" s="41"/>
      <c r="AH104" s="42"/>
      <c r="AI104" s="42"/>
      <c r="AJ104" s="33"/>
      <c r="AK104" s="43"/>
      <c r="AL104" s="44"/>
      <c r="AM104" s="43"/>
      <c r="AN104" s="44"/>
      <c r="AO104" s="44"/>
      <c r="AP104" s="27"/>
      <c r="AQ104" s="45"/>
      <c r="AR104" s="46"/>
      <c r="AS104" s="46"/>
      <c r="AT104" s="46"/>
      <c r="AU104" s="46"/>
    </row>
    <row r="105" spans="1:47" s="26" customFormat="1" ht="13.4" customHeight="1" x14ac:dyDescent="0.35">
      <c r="A105" s="76" t="s">
        <v>39</v>
      </c>
      <c r="B105" s="60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5"/>
      <c r="Q105" s="41"/>
      <c r="R105" s="40"/>
      <c r="S105" s="40"/>
      <c r="T105" s="41"/>
      <c r="U105" s="40"/>
      <c r="V105" s="40"/>
      <c r="W105" s="41"/>
      <c r="X105" s="27"/>
      <c r="Y105" s="40"/>
      <c r="Z105" s="40"/>
      <c r="AA105" s="40"/>
      <c r="AB105" s="40"/>
      <c r="AC105" s="40"/>
      <c r="AD105" s="41"/>
      <c r="AE105" s="40"/>
      <c r="AF105" s="40"/>
      <c r="AG105" s="41"/>
      <c r="AH105" s="42"/>
      <c r="AI105" s="42"/>
      <c r="AJ105" s="33"/>
      <c r="AK105" s="43"/>
      <c r="AL105" s="44"/>
      <c r="AM105" s="43"/>
      <c r="AN105" s="44"/>
      <c r="AO105" s="44"/>
      <c r="AP105" s="27"/>
      <c r="AQ105" s="45"/>
      <c r="AR105" s="46"/>
      <c r="AS105" s="46"/>
      <c r="AT105" s="46"/>
      <c r="AU105" s="46"/>
    </row>
    <row r="106" spans="1:47" s="26" customFormat="1" ht="13.4" customHeight="1" x14ac:dyDescent="0.35">
      <c r="A106" s="28" t="s">
        <v>13</v>
      </c>
      <c r="B106" s="60"/>
      <c r="C106" s="29">
        <v>3876.25</v>
      </c>
      <c r="D106" s="29">
        <v>3876.25</v>
      </c>
      <c r="E106" s="29">
        <v>3876.25</v>
      </c>
      <c r="F106" s="29">
        <v>3876.25</v>
      </c>
      <c r="G106" s="29">
        <v>3876.25</v>
      </c>
      <c r="H106" s="29">
        <v>3876.25</v>
      </c>
      <c r="I106" s="29">
        <v>3876.25</v>
      </c>
      <c r="J106" s="29">
        <v>3876.25</v>
      </c>
      <c r="K106" s="29">
        <v>3876.25</v>
      </c>
      <c r="L106" s="29">
        <v>3876.25</v>
      </c>
      <c r="M106" s="29">
        <v>3876.25</v>
      </c>
      <c r="N106" s="29">
        <v>3876.25</v>
      </c>
      <c r="O106" s="29">
        <v>46515</v>
      </c>
      <c r="P106" s="27"/>
      <c r="Q106" s="41"/>
      <c r="R106" s="40"/>
      <c r="S106" s="40"/>
      <c r="T106" s="41"/>
      <c r="U106" s="40"/>
      <c r="V106" s="40"/>
      <c r="W106" s="41"/>
      <c r="X106" s="27"/>
      <c r="Y106" s="40"/>
      <c r="Z106" s="40"/>
      <c r="AA106" s="40"/>
      <c r="AB106" s="40"/>
      <c r="AC106" s="40"/>
      <c r="AD106" s="41"/>
      <c r="AE106" s="40"/>
      <c r="AF106" s="40"/>
      <c r="AG106" s="41"/>
      <c r="AH106" s="42"/>
      <c r="AI106" s="42"/>
      <c r="AJ106" s="33"/>
      <c r="AK106" s="43"/>
      <c r="AL106" s="44"/>
      <c r="AM106" s="43"/>
      <c r="AN106" s="44"/>
      <c r="AO106" s="44"/>
      <c r="AP106" s="27"/>
      <c r="AQ106" s="45"/>
      <c r="AR106" s="46"/>
      <c r="AS106" s="46"/>
      <c r="AT106" s="46"/>
      <c r="AU106" s="46"/>
    </row>
    <row r="107" spans="1:47" s="26" customFormat="1" ht="13.4" customHeight="1" x14ac:dyDescent="0.35">
      <c r="A107" s="28" t="s">
        <v>14</v>
      </c>
      <c r="B107" s="60"/>
      <c r="C107" s="37">
        <v>777.08333333333348</v>
      </c>
      <c r="D107" s="37">
        <v>777.08333333333348</v>
      </c>
      <c r="E107" s="37">
        <v>777.08333333333348</v>
      </c>
      <c r="F107" s="37">
        <v>777.08333333333348</v>
      </c>
      <c r="G107" s="37">
        <v>777.08333333333348</v>
      </c>
      <c r="H107" s="37">
        <v>777.08333333333348</v>
      </c>
      <c r="I107" s="37">
        <v>777.08333333333348</v>
      </c>
      <c r="J107" s="37">
        <v>777.08333333333348</v>
      </c>
      <c r="K107" s="37">
        <v>777.08333333333348</v>
      </c>
      <c r="L107" s="37">
        <v>777.08333333333348</v>
      </c>
      <c r="M107" s="37">
        <v>777.08333333333348</v>
      </c>
      <c r="N107" s="37">
        <v>777.08333333333348</v>
      </c>
      <c r="O107" s="37">
        <v>9325.0000000000036</v>
      </c>
      <c r="P107" s="27"/>
      <c r="Q107" s="41"/>
      <c r="R107" s="40"/>
      <c r="S107" s="40"/>
      <c r="T107" s="41"/>
      <c r="U107" s="40"/>
      <c r="V107" s="40"/>
      <c r="W107" s="41"/>
      <c r="X107" s="27"/>
      <c r="Y107" s="40"/>
      <c r="Z107" s="40"/>
      <c r="AA107" s="40"/>
      <c r="AB107" s="40"/>
      <c r="AC107" s="40"/>
      <c r="AD107" s="41"/>
      <c r="AE107" s="40"/>
      <c r="AF107" s="40"/>
      <c r="AG107" s="41"/>
      <c r="AH107" s="42"/>
      <c r="AI107" s="42"/>
      <c r="AJ107" s="33"/>
      <c r="AK107" s="43"/>
      <c r="AL107" s="44"/>
      <c r="AM107" s="43"/>
      <c r="AN107" s="44"/>
      <c r="AO107" s="44"/>
      <c r="AP107" s="27"/>
      <c r="AQ107" s="45"/>
      <c r="AR107" s="46"/>
      <c r="AS107" s="46"/>
      <c r="AT107" s="46"/>
      <c r="AU107" s="46"/>
    </row>
    <row r="108" spans="1:47" s="26" customFormat="1" ht="13.4" customHeight="1" x14ac:dyDescent="0.3">
      <c r="A108" s="38" t="s">
        <v>15</v>
      </c>
      <c r="C108" s="39">
        <v>0.20047296570998607</v>
      </c>
      <c r="D108" s="39">
        <v>0.20047296570998607</v>
      </c>
      <c r="E108" s="39">
        <v>0.20047296570998607</v>
      </c>
      <c r="F108" s="39">
        <v>0.20047296570998607</v>
      </c>
      <c r="G108" s="39">
        <v>0.20047296570998607</v>
      </c>
      <c r="H108" s="39">
        <v>0.20047296570998607</v>
      </c>
      <c r="I108" s="39">
        <v>0.20047296570998607</v>
      </c>
      <c r="J108" s="39">
        <v>0.20047296570998607</v>
      </c>
      <c r="K108" s="39">
        <v>0.20047296570998607</v>
      </c>
      <c r="L108" s="39">
        <v>0.20047296570998607</v>
      </c>
      <c r="M108" s="39">
        <v>0.20047296570998607</v>
      </c>
      <c r="N108" s="39">
        <v>0.20047296570998607</v>
      </c>
      <c r="O108" s="39">
        <v>0.2004729657099861</v>
      </c>
      <c r="P108" s="40"/>
      <c r="Q108" s="41"/>
      <c r="R108" s="40"/>
      <c r="S108" s="40"/>
      <c r="T108" s="41"/>
      <c r="U108" s="40"/>
      <c r="V108" s="40"/>
      <c r="W108" s="41"/>
      <c r="X108" s="27"/>
      <c r="Y108" s="40"/>
      <c r="Z108" s="40"/>
      <c r="AA108" s="40"/>
      <c r="AB108" s="40"/>
      <c r="AC108" s="40"/>
      <c r="AD108" s="41"/>
      <c r="AE108" s="40"/>
      <c r="AF108" s="40"/>
      <c r="AG108" s="41"/>
      <c r="AH108" s="42"/>
      <c r="AI108" s="42"/>
      <c r="AJ108" s="33"/>
      <c r="AK108" s="43"/>
      <c r="AL108" s="44"/>
      <c r="AM108" s="43"/>
      <c r="AN108" s="44"/>
      <c r="AO108" s="44"/>
      <c r="AP108" s="27"/>
      <c r="AQ108" s="45"/>
      <c r="AR108" s="46"/>
      <c r="AS108" s="46"/>
      <c r="AT108" s="46"/>
      <c r="AU108" s="46"/>
    </row>
    <row r="109" spans="1:47" s="26" customFormat="1" ht="13.4" customHeight="1" outlineLevel="1" x14ac:dyDescent="0.3">
      <c r="A109" s="47" t="s">
        <v>16</v>
      </c>
      <c r="C109" s="48">
        <v>0</v>
      </c>
      <c r="D109" s="48">
        <v>0</v>
      </c>
      <c r="E109" s="48">
        <v>0</v>
      </c>
      <c r="F109" s="48">
        <v>0</v>
      </c>
      <c r="G109" s="48">
        <v>0</v>
      </c>
      <c r="H109" s="48">
        <v>0</v>
      </c>
      <c r="I109" s="48">
        <v>0</v>
      </c>
      <c r="J109" s="48">
        <v>0</v>
      </c>
      <c r="K109" s="48">
        <v>0</v>
      </c>
      <c r="L109" s="48">
        <v>0</v>
      </c>
      <c r="M109" s="48">
        <v>0</v>
      </c>
      <c r="N109" s="48">
        <v>0</v>
      </c>
      <c r="O109" s="48">
        <v>0</v>
      </c>
      <c r="P109" s="49"/>
      <c r="Q109" s="50"/>
      <c r="R109" s="49"/>
      <c r="S109" s="49"/>
      <c r="T109" s="50"/>
      <c r="U109" s="49"/>
      <c r="V109" s="49"/>
      <c r="W109" s="50"/>
      <c r="X109" s="27"/>
      <c r="Y109" s="49"/>
      <c r="Z109" s="49"/>
      <c r="AA109" s="49"/>
      <c r="AB109" s="49"/>
      <c r="AC109" s="49"/>
      <c r="AD109" s="50"/>
      <c r="AE109" s="49"/>
      <c r="AF109" s="49"/>
      <c r="AG109" s="50"/>
      <c r="AH109" s="51"/>
      <c r="AI109" s="51"/>
      <c r="AJ109" s="33"/>
      <c r="AK109" s="52"/>
      <c r="AL109" s="53"/>
      <c r="AM109" s="52"/>
      <c r="AN109" s="53"/>
      <c r="AO109" s="53"/>
      <c r="AP109" s="27"/>
      <c r="AQ109" s="54"/>
      <c r="AR109" s="55"/>
      <c r="AS109" s="55"/>
      <c r="AT109" s="55"/>
      <c r="AU109" s="55"/>
    </row>
    <row r="110" spans="1:47" s="56" customFormat="1" ht="13.4" customHeight="1" outlineLevel="1" x14ac:dyDescent="0.3">
      <c r="A110" s="47" t="s">
        <v>17</v>
      </c>
      <c r="C110" s="48">
        <v>144.16074126624571</v>
      </c>
      <c r="D110" s="48">
        <v>144.16074126624571</v>
      </c>
      <c r="E110" s="48">
        <v>144.16074126624571</v>
      </c>
      <c r="F110" s="48">
        <v>144.16074126624571</v>
      </c>
      <c r="G110" s="48">
        <v>144.16074126624571</v>
      </c>
      <c r="H110" s="48">
        <v>144.16074126624571</v>
      </c>
      <c r="I110" s="48">
        <v>144.16074126624571</v>
      </c>
      <c r="J110" s="48">
        <v>144.16074126624571</v>
      </c>
      <c r="K110" s="48">
        <v>144.16074126624571</v>
      </c>
      <c r="L110" s="48">
        <v>144.16074126624571</v>
      </c>
      <c r="M110" s="48">
        <v>144.16074126624571</v>
      </c>
      <c r="N110" s="48">
        <v>144.16074126624571</v>
      </c>
      <c r="O110" s="48">
        <v>1729.9288951949482</v>
      </c>
      <c r="P110" s="49"/>
      <c r="Q110" s="50"/>
      <c r="R110" s="49"/>
      <c r="S110" s="49"/>
      <c r="T110" s="50"/>
      <c r="U110" s="49"/>
      <c r="V110" s="49"/>
      <c r="W110" s="50"/>
      <c r="X110" s="57"/>
      <c r="Y110" s="49"/>
      <c r="Z110" s="49"/>
      <c r="AA110" s="49"/>
      <c r="AB110" s="49"/>
      <c r="AC110" s="49"/>
      <c r="AD110" s="50"/>
      <c r="AE110" s="49"/>
      <c r="AF110" s="49"/>
      <c r="AG110" s="50"/>
      <c r="AH110" s="51"/>
      <c r="AI110" s="51"/>
      <c r="AJ110" s="33"/>
      <c r="AK110" s="52"/>
      <c r="AL110" s="53"/>
      <c r="AM110" s="52"/>
      <c r="AN110" s="53"/>
      <c r="AO110" s="53"/>
      <c r="AP110" s="57"/>
      <c r="AQ110" s="54"/>
      <c r="AR110" s="55"/>
      <c r="AS110" s="55"/>
      <c r="AT110" s="55"/>
      <c r="AU110" s="55"/>
    </row>
    <row r="111" spans="1:47" s="56" customFormat="1" ht="13.4" customHeight="1" outlineLevel="1" x14ac:dyDescent="0.3">
      <c r="A111" s="47" t="s">
        <v>18</v>
      </c>
      <c r="C111" s="48">
        <v>316.92259206708763</v>
      </c>
      <c r="D111" s="48">
        <v>316.92259206708763</v>
      </c>
      <c r="E111" s="48">
        <v>316.92259206708763</v>
      </c>
      <c r="F111" s="48">
        <v>316.92259206708763</v>
      </c>
      <c r="G111" s="48">
        <v>316.92259206708763</v>
      </c>
      <c r="H111" s="48">
        <v>316.92259206708763</v>
      </c>
      <c r="I111" s="48">
        <v>316.92259206708763</v>
      </c>
      <c r="J111" s="48">
        <v>316.92259206708763</v>
      </c>
      <c r="K111" s="48">
        <v>316.92259206708763</v>
      </c>
      <c r="L111" s="48">
        <v>316.92259206708763</v>
      </c>
      <c r="M111" s="48">
        <v>316.92259206708763</v>
      </c>
      <c r="N111" s="48">
        <v>316.92259206708763</v>
      </c>
      <c r="O111" s="48">
        <v>3803.0711048050525</v>
      </c>
      <c r="P111" s="49"/>
      <c r="Q111" s="50"/>
      <c r="R111" s="49"/>
      <c r="S111" s="49"/>
      <c r="T111" s="50"/>
      <c r="U111" s="49"/>
      <c r="V111" s="49"/>
      <c r="W111" s="50"/>
      <c r="X111" s="57"/>
      <c r="Y111" s="49"/>
      <c r="Z111" s="49"/>
      <c r="AA111" s="49"/>
      <c r="AB111" s="49"/>
      <c r="AC111" s="49"/>
      <c r="AD111" s="50"/>
      <c r="AE111" s="49"/>
      <c r="AF111" s="49"/>
      <c r="AG111" s="50"/>
      <c r="AH111" s="51"/>
      <c r="AI111" s="51"/>
      <c r="AJ111" s="33"/>
      <c r="AK111" s="52"/>
      <c r="AL111" s="53"/>
      <c r="AM111" s="52"/>
      <c r="AN111" s="53"/>
      <c r="AO111" s="53"/>
      <c r="AP111" s="57"/>
      <c r="AQ111" s="54"/>
      <c r="AR111" s="55"/>
      <c r="AS111" s="55"/>
      <c r="AT111" s="55"/>
      <c r="AU111" s="55"/>
    </row>
    <row r="112" spans="1:47" s="56" customFormat="1" ht="13.4" customHeight="1" outlineLevel="1" x14ac:dyDescent="0.3">
      <c r="A112" s="58" t="s">
        <v>19</v>
      </c>
      <c r="C112" s="59">
        <v>777.08333333333348</v>
      </c>
      <c r="D112" s="59">
        <v>777.08333333333348</v>
      </c>
      <c r="E112" s="59">
        <v>777.08333333333348</v>
      </c>
      <c r="F112" s="59">
        <v>777.08333333333348</v>
      </c>
      <c r="G112" s="59">
        <v>777.08333333333348</v>
      </c>
      <c r="H112" s="59">
        <v>777.08333333333348</v>
      </c>
      <c r="I112" s="59">
        <v>777.08333333333348</v>
      </c>
      <c r="J112" s="59">
        <v>777.08333333333348</v>
      </c>
      <c r="K112" s="59">
        <v>777.08333333333348</v>
      </c>
      <c r="L112" s="59">
        <v>777.08333333333348</v>
      </c>
      <c r="M112" s="59">
        <v>777.08333333333348</v>
      </c>
      <c r="N112" s="59">
        <v>777.08333333333348</v>
      </c>
      <c r="O112" s="59">
        <v>9325.0000000000036</v>
      </c>
      <c r="P112" s="49"/>
      <c r="Q112" s="50"/>
      <c r="R112" s="49"/>
      <c r="S112" s="49"/>
      <c r="T112" s="50"/>
      <c r="U112" s="49"/>
      <c r="V112" s="49"/>
      <c r="W112" s="50"/>
      <c r="X112" s="57"/>
      <c r="Y112" s="49"/>
      <c r="Z112" s="49"/>
      <c r="AA112" s="49"/>
      <c r="AB112" s="49"/>
      <c r="AC112" s="49"/>
      <c r="AD112" s="50"/>
      <c r="AE112" s="49"/>
      <c r="AF112" s="49"/>
      <c r="AG112" s="50"/>
      <c r="AH112" s="51"/>
      <c r="AI112" s="51"/>
      <c r="AJ112" s="33"/>
      <c r="AK112" s="52"/>
      <c r="AL112" s="53"/>
      <c r="AM112" s="52"/>
      <c r="AN112" s="53"/>
      <c r="AO112" s="53"/>
      <c r="AP112" s="57"/>
      <c r="AQ112" s="54"/>
      <c r="AR112" s="55"/>
      <c r="AS112" s="55"/>
      <c r="AT112" s="55"/>
      <c r="AU112" s="55"/>
    </row>
    <row r="113" spans="1:47" s="60" customFormat="1" ht="13.4" customHeight="1" outlineLevel="1" x14ac:dyDescent="0.35">
      <c r="A113" s="58" t="s">
        <v>20</v>
      </c>
      <c r="C113" s="61">
        <v>461.08333333333337</v>
      </c>
      <c r="D113" s="61">
        <v>461.08333333333337</v>
      </c>
      <c r="E113" s="61">
        <v>461.08333333333337</v>
      </c>
      <c r="F113" s="61">
        <v>461.08333333333337</v>
      </c>
      <c r="G113" s="61">
        <v>461.08333333333337</v>
      </c>
      <c r="H113" s="61">
        <v>461.08333333333337</v>
      </c>
      <c r="I113" s="61">
        <v>461.08333333333337</v>
      </c>
      <c r="J113" s="61">
        <v>461.08333333333337</v>
      </c>
      <c r="K113" s="61">
        <v>461.08333333333337</v>
      </c>
      <c r="L113" s="61">
        <v>461.08333333333337</v>
      </c>
      <c r="M113" s="61">
        <v>461.08333333333337</v>
      </c>
      <c r="N113" s="61">
        <v>461.08333333333337</v>
      </c>
      <c r="O113" s="61">
        <v>5533.0000000000009</v>
      </c>
      <c r="P113" s="30"/>
      <c r="Q113" s="31"/>
      <c r="R113" s="30"/>
      <c r="S113" s="30"/>
      <c r="T113" s="31"/>
      <c r="U113" s="30"/>
      <c r="V113" s="30"/>
      <c r="W113" s="31"/>
      <c r="X113" s="62"/>
      <c r="Y113" s="30"/>
      <c r="Z113" s="30"/>
      <c r="AA113" s="30"/>
      <c r="AB113" s="30"/>
      <c r="AC113" s="30"/>
      <c r="AD113" s="31"/>
      <c r="AE113" s="30"/>
      <c r="AF113" s="30"/>
      <c r="AG113" s="31"/>
      <c r="AH113" s="63"/>
      <c r="AI113" s="63"/>
      <c r="AJ113" s="33"/>
      <c r="AK113" s="64"/>
      <c r="AL113" s="65"/>
      <c r="AM113" s="64"/>
      <c r="AN113" s="65"/>
      <c r="AO113" s="65"/>
      <c r="AP113" s="62"/>
      <c r="AQ113" s="66"/>
      <c r="AR113" s="67"/>
      <c r="AS113" s="67"/>
      <c r="AT113" s="67"/>
      <c r="AU113" s="67"/>
    </row>
    <row r="114" spans="1:47" s="26" customFormat="1" ht="13.4" customHeight="1" outlineLevel="1" x14ac:dyDescent="0.3">
      <c r="A114" s="38" t="s">
        <v>21</v>
      </c>
      <c r="C114" s="68">
        <v>0.11895087606148555</v>
      </c>
      <c r="D114" s="68">
        <v>0.11895087606148555</v>
      </c>
      <c r="E114" s="68">
        <v>0.11895087606148555</v>
      </c>
      <c r="F114" s="68">
        <v>0.11895087606148555</v>
      </c>
      <c r="G114" s="68">
        <v>0.11895087606148555</v>
      </c>
      <c r="H114" s="68">
        <v>0.11895087606148555</v>
      </c>
      <c r="I114" s="68">
        <v>0.11895087606148555</v>
      </c>
      <c r="J114" s="68">
        <v>0.11895087606148555</v>
      </c>
      <c r="K114" s="68">
        <v>0.11895087606148555</v>
      </c>
      <c r="L114" s="68">
        <v>0.11895087606148555</v>
      </c>
      <c r="M114" s="68">
        <v>0.11895087606148555</v>
      </c>
      <c r="N114" s="68">
        <v>0.11895087606148555</v>
      </c>
      <c r="O114" s="68">
        <v>0.11895087606148556</v>
      </c>
      <c r="P114" s="40"/>
      <c r="Q114" s="41"/>
      <c r="R114" s="40"/>
      <c r="S114" s="40"/>
      <c r="T114" s="41"/>
      <c r="U114" s="40"/>
      <c r="V114" s="40"/>
      <c r="W114" s="41"/>
      <c r="X114" s="27"/>
      <c r="Y114" s="40"/>
      <c r="Z114" s="40"/>
      <c r="AA114" s="40"/>
      <c r="AB114" s="40"/>
      <c r="AC114" s="40"/>
      <c r="AD114" s="41"/>
      <c r="AE114" s="40"/>
      <c r="AF114" s="40"/>
      <c r="AG114" s="41"/>
      <c r="AH114" s="42"/>
      <c r="AI114" s="42"/>
      <c r="AJ114" s="33"/>
      <c r="AK114" s="43"/>
      <c r="AL114" s="44"/>
      <c r="AM114" s="43"/>
      <c r="AN114" s="44"/>
      <c r="AO114" s="44"/>
      <c r="AP114" s="27"/>
      <c r="AQ114" s="45"/>
      <c r="AR114" s="46"/>
      <c r="AS114" s="46"/>
      <c r="AT114" s="46"/>
      <c r="AU114" s="46"/>
    </row>
    <row r="115" spans="1:47" s="60" customFormat="1" ht="13.4" customHeight="1" x14ac:dyDescent="0.35">
      <c r="A115" s="58" t="s">
        <v>22</v>
      </c>
      <c r="C115" s="59">
        <v>316.00000000000011</v>
      </c>
      <c r="D115" s="59">
        <v>316.00000000000011</v>
      </c>
      <c r="E115" s="59">
        <v>316.00000000000011</v>
      </c>
      <c r="F115" s="59">
        <v>316.00000000000011</v>
      </c>
      <c r="G115" s="59">
        <v>316.00000000000011</v>
      </c>
      <c r="H115" s="59">
        <v>316.00000000000011</v>
      </c>
      <c r="I115" s="59">
        <v>316.00000000000011</v>
      </c>
      <c r="J115" s="59">
        <v>316.00000000000011</v>
      </c>
      <c r="K115" s="59">
        <v>316.00000000000011</v>
      </c>
      <c r="L115" s="59">
        <v>316.00000000000011</v>
      </c>
      <c r="M115" s="59">
        <v>316.00000000000011</v>
      </c>
      <c r="N115" s="59">
        <v>316.00000000000011</v>
      </c>
      <c r="O115" s="59">
        <v>3792.0000000000027</v>
      </c>
      <c r="P115" s="30"/>
      <c r="Q115" s="31"/>
      <c r="R115" s="30"/>
      <c r="S115" s="30"/>
      <c r="T115" s="31"/>
      <c r="U115" s="30"/>
      <c r="V115" s="30"/>
      <c r="W115" s="31"/>
      <c r="X115" s="62"/>
      <c r="Y115" s="30"/>
      <c r="Z115" s="30"/>
      <c r="AA115" s="30"/>
      <c r="AB115" s="30"/>
      <c r="AC115" s="30"/>
      <c r="AD115" s="31"/>
      <c r="AE115" s="30"/>
      <c r="AF115" s="30"/>
      <c r="AG115" s="31"/>
      <c r="AH115" s="63"/>
      <c r="AI115" s="63"/>
      <c r="AJ115" s="33"/>
      <c r="AK115" s="64"/>
      <c r="AL115" s="65"/>
      <c r="AM115" s="64"/>
      <c r="AN115" s="65"/>
      <c r="AO115" s="65"/>
      <c r="AP115" s="62"/>
      <c r="AQ115" s="66"/>
      <c r="AR115" s="67"/>
      <c r="AS115" s="67"/>
      <c r="AT115" s="67"/>
      <c r="AU115" s="67"/>
    </row>
    <row r="116" spans="1:47" s="26" customFormat="1" ht="13.4" customHeight="1" x14ac:dyDescent="0.3">
      <c r="A116" s="38" t="s">
        <v>23</v>
      </c>
      <c r="C116" s="39">
        <v>8.1522089648500509E-2</v>
      </c>
      <c r="D116" s="39">
        <v>8.1522089648500509E-2</v>
      </c>
      <c r="E116" s="39">
        <v>8.1522089648500509E-2</v>
      </c>
      <c r="F116" s="39">
        <v>8.1522089648500509E-2</v>
      </c>
      <c r="G116" s="39">
        <v>8.1522089648500509E-2</v>
      </c>
      <c r="H116" s="39">
        <v>8.1522089648500509E-2</v>
      </c>
      <c r="I116" s="39">
        <v>8.1522089648500509E-2</v>
      </c>
      <c r="J116" s="39">
        <v>8.1522089648500509E-2</v>
      </c>
      <c r="K116" s="39">
        <v>8.1522089648500509E-2</v>
      </c>
      <c r="L116" s="39">
        <v>8.1522089648500509E-2</v>
      </c>
      <c r="M116" s="39">
        <v>8.1522089648500509E-2</v>
      </c>
      <c r="N116" s="39">
        <v>8.1522089648500509E-2</v>
      </c>
      <c r="O116" s="39">
        <v>8.1522089648500537E-2</v>
      </c>
      <c r="P116" s="40"/>
      <c r="Q116" s="41"/>
      <c r="R116" s="40"/>
      <c r="S116" s="40"/>
      <c r="T116" s="41"/>
      <c r="U116" s="40"/>
      <c r="V116" s="40"/>
      <c r="W116" s="41"/>
      <c r="X116" s="27"/>
      <c r="Y116" s="40"/>
      <c r="Z116" s="40"/>
      <c r="AA116" s="40"/>
      <c r="AB116" s="40"/>
      <c r="AC116" s="40"/>
      <c r="AD116" s="41"/>
      <c r="AE116" s="40"/>
      <c r="AF116" s="40"/>
      <c r="AG116" s="41"/>
      <c r="AH116" s="42"/>
      <c r="AI116" s="42"/>
      <c r="AJ116" s="33"/>
      <c r="AK116" s="43"/>
      <c r="AL116" s="44"/>
      <c r="AM116" s="43"/>
      <c r="AN116" s="44"/>
      <c r="AO116" s="44"/>
      <c r="AP116" s="27"/>
      <c r="AQ116" s="45"/>
      <c r="AR116" s="46"/>
      <c r="AS116" s="46"/>
      <c r="AT116" s="46"/>
      <c r="AU116" s="46"/>
    </row>
    <row r="117" spans="1:47" s="56" customFormat="1" ht="13.4" customHeight="1" outlineLevel="1" x14ac:dyDescent="0.3">
      <c r="A117" s="69" t="s">
        <v>24</v>
      </c>
      <c r="C117" s="48">
        <v>40.583333333333329</v>
      </c>
      <c r="D117" s="48">
        <v>40.583333333333329</v>
      </c>
      <c r="E117" s="48">
        <v>40.583333333333329</v>
      </c>
      <c r="F117" s="48">
        <v>40.583333333333329</v>
      </c>
      <c r="G117" s="48">
        <v>40.583333333333329</v>
      </c>
      <c r="H117" s="48">
        <v>40.583333333333329</v>
      </c>
      <c r="I117" s="48">
        <v>40.583333333333329</v>
      </c>
      <c r="J117" s="48">
        <v>40.583333333333329</v>
      </c>
      <c r="K117" s="48">
        <v>40.583333333333329</v>
      </c>
      <c r="L117" s="48">
        <v>40.583333333333329</v>
      </c>
      <c r="M117" s="48">
        <v>40.583333333333329</v>
      </c>
      <c r="N117" s="48">
        <v>40.583333333333329</v>
      </c>
      <c r="O117" s="48">
        <v>486.99999999999983</v>
      </c>
      <c r="P117" s="49"/>
      <c r="Q117" s="31"/>
      <c r="R117" s="49"/>
      <c r="S117" s="49"/>
      <c r="T117" s="31"/>
      <c r="U117" s="49"/>
      <c r="V117" s="49"/>
      <c r="W117" s="31"/>
      <c r="X117" s="57"/>
      <c r="Y117" s="49"/>
      <c r="Z117" s="49"/>
      <c r="AA117" s="49"/>
      <c r="AB117" s="49"/>
      <c r="AC117" s="49"/>
      <c r="AD117" s="31"/>
      <c r="AE117" s="49"/>
      <c r="AF117" s="49"/>
      <c r="AG117" s="50"/>
      <c r="AH117" s="32"/>
      <c r="AI117" s="32"/>
      <c r="AJ117" s="33"/>
      <c r="AK117" s="34"/>
      <c r="AL117" s="35"/>
      <c r="AM117" s="34"/>
      <c r="AN117" s="35"/>
      <c r="AO117" s="35"/>
      <c r="AP117" s="57"/>
      <c r="AQ117" s="54"/>
      <c r="AR117" s="55"/>
      <c r="AS117" s="55"/>
      <c r="AT117" s="55"/>
      <c r="AU117" s="55"/>
    </row>
    <row r="118" spans="1:47" ht="13.4" customHeight="1" outlineLevel="1" x14ac:dyDescent="0.35">
      <c r="A118" s="70" t="s">
        <v>25</v>
      </c>
      <c r="C118" s="71">
        <v>275.4166666666668</v>
      </c>
      <c r="D118" s="71">
        <v>275.4166666666668</v>
      </c>
      <c r="E118" s="71">
        <v>275.4166666666668</v>
      </c>
      <c r="F118" s="71">
        <v>275.4166666666668</v>
      </c>
      <c r="G118" s="71">
        <v>275.4166666666668</v>
      </c>
      <c r="H118" s="71">
        <v>275.4166666666668</v>
      </c>
      <c r="I118" s="71">
        <v>275.4166666666668</v>
      </c>
      <c r="J118" s="71">
        <v>275.4166666666668</v>
      </c>
      <c r="K118" s="71">
        <v>275.4166666666668</v>
      </c>
      <c r="L118" s="71">
        <v>275.4166666666668</v>
      </c>
      <c r="M118" s="71">
        <v>275.4166666666668</v>
      </c>
      <c r="N118" s="71">
        <v>275.4166666666668</v>
      </c>
      <c r="O118" s="71">
        <v>3305.0000000000027</v>
      </c>
      <c r="P118" s="72"/>
      <c r="Q118" s="31"/>
      <c r="R118" s="72"/>
      <c r="S118" s="72"/>
      <c r="T118" s="31"/>
      <c r="U118" s="72"/>
      <c r="V118" s="72"/>
      <c r="W118" s="31"/>
      <c r="Y118" s="72"/>
      <c r="Z118" s="72"/>
      <c r="AA118" s="72"/>
      <c r="AB118" s="72"/>
      <c r="AC118" s="72"/>
      <c r="AD118" s="31"/>
      <c r="AE118" s="72"/>
      <c r="AF118" s="72"/>
      <c r="AG118" s="31"/>
      <c r="AH118" s="32"/>
      <c r="AI118" s="32"/>
      <c r="AJ118" s="33"/>
      <c r="AK118" s="34"/>
      <c r="AL118" s="35"/>
      <c r="AM118" s="34"/>
      <c r="AN118" s="35"/>
      <c r="AO118" s="35"/>
      <c r="AQ118" s="73"/>
      <c r="AR118" s="74"/>
      <c r="AS118" s="74"/>
      <c r="AT118" s="74"/>
      <c r="AU118" s="74"/>
    </row>
    <row r="119" spans="1:47" s="26" customFormat="1" ht="13.4" customHeight="1" outlineLevel="1" x14ac:dyDescent="0.3">
      <c r="A119" s="38" t="s">
        <v>26</v>
      </c>
      <c r="C119" s="39">
        <v>7.1052348704718937E-2</v>
      </c>
      <c r="D119" s="39">
        <v>7.1052348704718937E-2</v>
      </c>
      <c r="E119" s="39">
        <v>7.1052348704718937E-2</v>
      </c>
      <c r="F119" s="39">
        <v>7.1052348704718937E-2</v>
      </c>
      <c r="G119" s="39">
        <v>7.1052348704718937E-2</v>
      </c>
      <c r="H119" s="39">
        <v>7.1052348704718937E-2</v>
      </c>
      <c r="I119" s="39">
        <v>7.1052348704718937E-2</v>
      </c>
      <c r="J119" s="39">
        <v>7.1052348704718937E-2</v>
      </c>
      <c r="K119" s="39">
        <v>7.1052348704718937E-2</v>
      </c>
      <c r="L119" s="39">
        <v>7.1052348704718937E-2</v>
      </c>
      <c r="M119" s="39">
        <v>7.1052348704718937E-2</v>
      </c>
      <c r="N119" s="39">
        <v>7.1052348704718937E-2</v>
      </c>
      <c r="O119" s="39">
        <v>7.1052348704718965E-2</v>
      </c>
      <c r="P119" s="40"/>
      <c r="Q119" s="41"/>
      <c r="R119" s="40"/>
      <c r="S119" s="40"/>
      <c r="T119" s="41"/>
      <c r="U119" s="40"/>
      <c r="V119" s="40"/>
      <c r="W119" s="41"/>
      <c r="X119" s="27"/>
      <c r="Y119" s="40"/>
      <c r="Z119" s="40"/>
      <c r="AA119" s="40"/>
      <c r="AB119" s="40"/>
      <c r="AC119" s="40"/>
      <c r="AD119" s="41"/>
      <c r="AE119" s="40"/>
      <c r="AF119" s="40"/>
      <c r="AG119" s="41"/>
      <c r="AH119" s="42"/>
      <c r="AI119" s="42"/>
      <c r="AJ119" s="33"/>
      <c r="AK119" s="43"/>
      <c r="AL119" s="44"/>
      <c r="AM119" s="43"/>
      <c r="AN119" s="44"/>
      <c r="AO119" s="44"/>
      <c r="AP119" s="27"/>
      <c r="AQ119" s="45"/>
      <c r="AR119" s="46"/>
      <c r="AS119" s="46"/>
      <c r="AT119" s="46"/>
      <c r="AU119" s="46"/>
    </row>
    <row r="120" spans="1:47" s="26" customFormat="1" ht="13.4" customHeight="1" outlineLevel="1" x14ac:dyDescent="0.3">
      <c r="A120" s="47" t="s">
        <v>27</v>
      </c>
      <c r="C120" s="48">
        <v>41.833333333333336</v>
      </c>
      <c r="D120" s="48">
        <v>41.833333333333336</v>
      </c>
      <c r="E120" s="48">
        <v>41.833333333333336</v>
      </c>
      <c r="F120" s="48">
        <v>41.833333333333336</v>
      </c>
      <c r="G120" s="48">
        <v>41.833333333333336</v>
      </c>
      <c r="H120" s="48">
        <v>41.833333333333336</v>
      </c>
      <c r="I120" s="48">
        <v>41.833333333333336</v>
      </c>
      <c r="J120" s="48">
        <v>41.833333333333336</v>
      </c>
      <c r="K120" s="48">
        <v>41.833333333333336</v>
      </c>
      <c r="L120" s="48">
        <v>41.833333333333336</v>
      </c>
      <c r="M120" s="48">
        <v>41.833333333333336</v>
      </c>
      <c r="N120" s="48">
        <v>41.833333333333336</v>
      </c>
      <c r="O120" s="48">
        <v>501.99999999999994</v>
      </c>
      <c r="P120" s="49"/>
      <c r="Q120" s="50"/>
      <c r="R120" s="49"/>
      <c r="S120" s="49"/>
      <c r="T120" s="50"/>
      <c r="U120" s="49"/>
      <c r="V120" s="49"/>
      <c r="W120" s="50"/>
      <c r="X120" s="27"/>
      <c r="Y120" s="49"/>
      <c r="Z120" s="49"/>
      <c r="AA120" s="49"/>
      <c r="AB120" s="49"/>
      <c r="AC120" s="49"/>
      <c r="AD120" s="50"/>
      <c r="AE120" s="49"/>
      <c r="AF120" s="49"/>
      <c r="AG120" s="50"/>
      <c r="AH120" s="51"/>
      <c r="AI120" s="51"/>
      <c r="AJ120" s="33"/>
      <c r="AK120" s="52"/>
      <c r="AL120" s="53"/>
      <c r="AM120" s="52"/>
      <c r="AN120" s="53"/>
      <c r="AO120" s="53"/>
      <c r="AP120" s="27"/>
      <c r="AQ120" s="54"/>
      <c r="AR120" s="55"/>
      <c r="AS120" s="55"/>
      <c r="AT120" s="55"/>
      <c r="AU120" s="55"/>
    </row>
    <row r="121" spans="1:47" s="26" customFormat="1" ht="13.4" customHeight="1" outlineLevel="1" x14ac:dyDescent="0.3">
      <c r="A121" s="47" t="s">
        <v>28</v>
      </c>
      <c r="C121" s="48">
        <v>0</v>
      </c>
      <c r="D121" s="48">
        <v>0</v>
      </c>
      <c r="E121" s="48">
        <v>0</v>
      </c>
      <c r="F121" s="48">
        <v>0</v>
      </c>
      <c r="G121" s="48">
        <v>0</v>
      </c>
      <c r="H121" s="48">
        <v>0</v>
      </c>
      <c r="I121" s="48">
        <v>0</v>
      </c>
      <c r="J121" s="48">
        <v>0</v>
      </c>
      <c r="K121" s="48">
        <v>0</v>
      </c>
      <c r="L121" s="48">
        <v>0</v>
      </c>
      <c r="M121" s="48">
        <v>0</v>
      </c>
      <c r="N121" s="48">
        <v>0</v>
      </c>
      <c r="O121" s="48">
        <v>0</v>
      </c>
      <c r="P121" s="49"/>
      <c r="Q121" s="50"/>
      <c r="R121" s="49"/>
      <c r="S121" s="49"/>
      <c r="T121" s="50"/>
      <c r="U121" s="49"/>
      <c r="V121" s="49"/>
      <c r="W121" s="50"/>
      <c r="X121" s="27"/>
      <c r="Y121" s="49"/>
      <c r="Z121" s="49"/>
      <c r="AA121" s="49"/>
      <c r="AB121" s="49"/>
      <c r="AC121" s="49"/>
      <c r="AD121" s="50"/>
      <c r="AE121" s="49"/>
      <c r="AF121" s="49"/>
      <c r="AG121" s="50"/>
      <c r="AH121" s="51"/>
      <c r="AI121" s="51"/>
      <c r="AJ121" s="33"/>
      <c r="AK121" s="52"/>
      <c r="AL121" s="53"/>
      <c r="AM121" s="52"/>
      <c r="AN121" s="53"/>
      <c r="AO121" s="53"/>
      <c r="AP121" s="27"/>
      <c r="AQ121" s="54"/>
      <c r="AR121" s="55"/>
      <c r="AS121" s="55"/>
      <c r="AT121" s="55"/>
      <c r="AU121" s="55"/>
    </row>
    <row r="122" spans="1:47" s="26" customFormat="1" ht="13.4" customHeight="1" x14ac:dyDescent="0.35">
      <c r="A122" s="58" t="s">
        <v>29</v>
      </c>
      <c r="B122" s="60"/>
      <c r="C122" s="59">
        <v>233.58333333333346</v>
      </c>
      <c r="D122" s="59">
        <v>233.58333333333346</v>
      </c>
      <c r="E122" s="59">
        <v>233.58333333333346</v>
      </c>
      <c r="F122" s="59">
        <v>233.58333333333346</v>
      </c>
      <c r="G122" s="59">
        <v>233.58333333333346</v>
      </c>
      <c r="H122" s="59">
        <v>233.58333333333346</v>
      </c>
      <c r="I122" s="59">
        <v>233.58333333333346</v>
      </c>
      <c r="J122" s="59">
        <v>233.58333333333346</v>
      </c>
      <c r="K122" s="59">
        <v>233.58333333333346</v>
      </c>
      <c r="L122" s="59">
        <v>233.58333333333346</v>
      </c>
      <c r="M122" s="59">
        <v>233.58333333333346</v>
      </c>
      <c r="N122" s="59">
        <v>233.58333333333346</v>
      </c>
      <c r="O122" s="59">
        <v>2803.0000000000027</v>
      </c>
      <c r="P122" s="27"/>
      <c r="Q122" s="41"/>
      <c r="R122" s="40"/>
      <c r="S122" s="40"/>
      <c r="T122" s="41"/>
      <c r="U122" s="40"/>
      <c r="V122" s="40"/>
      <c r="W122" s="41"/>
      <c r="X122" s="27"/>
      <c r="Y122" s="40"/>
      <c r="Z122" s="40"/>
      <c r="AA122" s="40"/>
      <c r="AB122" s="40"/>
      <c r="AC122" s="40"/>
      <c r="AD122" s="41"/>
      <c r="AE122" s="40"/>
      <c r="AF122" s="40"/>
      <c r="AG122" s="41"/>
      <c r="AH122" s="42"/>
      <c r="AI122" s="42"/>
      <c r="AJ122" s="33"/>
      <c r="AK122" s="43"/>
      <c r="AL122" s="44"/>
      <c r="AM122" s="43"/>
      <c r="AN122" s="44"/>
      <c r="AO122" s="44"/>
      <c r="AP122" s="27"/>
      <c r="AQ122" s="45"/>
      <c r="AR122" s="46"/>
      <c r="AS122" s="46"/>
      <c r="AT122" s="46"/>
      <c r="AU122" s="46"/>
    </row>
    <row r="123" spans="1:47" s="26" customFormat="1" ht="13.4" customHeight="1" x14ac:dyDescent="0.35">
      <c r="A123" s="38" t="s">
        <v>30</v>
      </c>
      <c r="B123" s="60"/>
      <c r="C123" s="39">
        <v>6.0260131140492348E-2</v>
      </c>
      <c r="D123" s="39">
        <v>6.0260131140492348E-2</v>
      </c>
      <c r="E123" s="39">
        <v>6.0260131140492348E-2</v>
      </c>
      <c r="F123" s="39">
        <v>6.0260131140492348E-2</v>
      </c>
      <c r="G123" s="39">
        <v>6.0260131140492348E-2</v>
      </c>
      <c r="H123" s="39">
        <v>6.0260131140492348E-2</v>
      </c>
      <c r="I123" s="39">
        <v>6.0260131140492348E-2</v>
      </c>
      <c r="J123" s="39">
        <v>6.0260131140492348E-2</v>
      </c>
      <c r="K123" s="39">
        <v>6.0260131140492348E-2</v>
      </c>
      <c r="L123" s="39">
        <v>6.0260131140492348E-2</v>
      </c>
      <c r="M123" s="39">
        <v>6.0260131140492348E-2</v>
      </c>
      <c r="N123" s="39">
        <v>6.0260131140492348E-2</v>
      </c>
      <c r="O123" s="39">
        <v>6.0260131140492376E-2</v>
      </c>
      <c r="P123" s="27"/>
      <c r="Q123" s="41"/>
      <c r="R123" s="40"/>
      <c r="S123" s="40"/>
      <c r="T123" s="41"/>
      <c r="U123" s="40"/>
      <c r="V123" s="40"/>
      <c r="W123" s="41"/>
      <c r="X123" s="27"/>
      <c r="Y123" s="40"/>
      <c r="Z123" s="40"/>
      <c r="AA123" s="40"/>
      <c r="AB123" s="40"/>
      <c r="AC123" s="40"/>
      <c r="AD123" s="41"/>
      <c r="AE123" s="40"/>
      <c r="AF123" s="40"/>
      <c r="AG123" s="41"/>
      <c r="AH123" s="42"/>
      <c r="AI123" s="42"/>
      <c r="AJ123" s="33"/>
      <c r="AK123" s="43"/>
      <c r="AL123" s="44"/>
      <c r="AM123" s="43"/>
      <c r="AN123" s="44"/>
      <c r="AO123" s="44"/>
      <c r="AP123" s="27"/>
      <c r="AQ123" s="45"/>
      <c r="AR123" s="46"/>
      <c r="AS123" s="46"/>
      <c r="AT123" s="46"/>
      <c r="AU123" s="46"/>
    </row>
    <row r="124" spans="1:47" s="26" customFormat="1" ht="13" x14ac:dyDescent="0.3">
      <c r="A124" s="77"/>
      <c r="B124" s="56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78"/>
      <c r="AM124" s="27"/>
      <c r="AN124" s="78"/>
      <c r="AO124" s="78"/>
      <c r="AP124" s="27"/>
      <c r="AQ124" s="79"/>
      <c r="AR124" s="80"/>
      <c r="AS124" s="80"/>
      <c r="AT124" s="80"/>
      <c r="AU124" s="80"/>
    </row>
    <row r="125" spans="1:47" outlineLevel="1" x14ac:dyDescent="0.35">
      <c r="A125" s="81" t="s">
        <v>40</v>
      </c>
      <c r="B125" s="26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AL125" s="6"/>
      <c r="AM125" s="5"/>
    </row>
    <row r="126" spans="1:47" ht="13.4" customHeight="1" outlineLevel="1" x14ac:dyDescent="0.35">
      <c r="A126" s="28" t="s">
        <v>13</v>
      </c>
      <c r="B126" s="26"/>
      <c r="C126" s="29">
        <v>6916.1043706933342</v>
      </c>
      <c r="D126" s="29">
        <v>7856.9510706523606</v>
      </c>
      <c r="E126" s="29">
        <v>9490.8580706676421</v>
      </c>
      <c r="F126" s="29">
        <v>8624.8141328735328</v>
      </c>
      <c r="G126" s="29">
        <v>9827.932770303456</v>
      </c>
      <c r="H126" s="29">
        <v>8142.1076896080522</v>
      </c>
      <c r="I126" s="29">
        <v>8424.2930480714203</v>
      </c>
      <c r="J126" s="29">
        <v>8381.3548945629445</v>
      </c>
      <c r="K126" s="29">
        <v>7764.9412069167574</v>
      </c>
      <c r="L126" s="29">
        <v>8789.9804663037685</v>
      </c>
      <c r="M126" s="29">
        <v>7927.1623829347836</v>
      </c>
      <c r="N126" s="29">
        <v>8405.3792389766368</v>
      </c>
      <c r="O126" s="29">
        <v>100551.87934256469</v>
      </c>
      <c r="Q126" s="31"/>
      <c r="R126" s="30"/>
      <c r="S126" s="30"/>
      <c r="T126" s="31"/>
      <c r="U126" s="30"/>
      <c r="V126" s="30"/>
      <c r="W126" s="31"/>
      <c r="Y126" s="30"/>
      <c r="Z126" s="30"/>
      <c r="AA126" s="30"/>
      <c r="AB126" s="30"/>
      <c r="AC126" s="30"/>
      <c r="AD126" s="31"/>
      <c r="AE126" s="30"/>
      <c r="AF126" s="30"/>
      <c r="AG126" s="31"/>
      <c r="AH126" s="32"/>
      <c r="AI126" s="32"/>
      <c r="AJ126" s="33"/>
      <c r="AK126" s="34"/>
      <c r="AL126" s="35"/>
      <c r="AM126" s="34"/>
      <c r="AN126" s="35"/>
      <c r="AO126" s="35"/>
      <c r="AQ126" s="36"/>
      <c r="AR126" s="36"/>
      <c r="AS126" s="36"/>
      <c r="AT126" s="36"/>
      <c r="AU126" s="36"/>
    </row>
    <row r="127" spans="1:47" ht="13.4" customHeight="1" outlineLevel="1" x14ac:dyDescent="0.35">
      <c r="A127" s="28" t="s">
        <v>14</v>
      </c>
      <c r="B127" s="26"/>
      <c r="C127" s="37">
        <v>2707.8348026339208</v>
      </c>
      <c r="D127" s="37">
        <v>2770.9376274763813</v>
      </c>
      <c r="E127" s="37">
        <v>4342.3210037944054</v>
      </c>
      <c r="F127" s="37">
        <v>3645.2374035265616</v>
      </c>
      <c r="G127" s="37">
        <v>4158.5352055141793</v>
      </c>
      <c r="H127" s="37">
        <v>3760.9198806525978</v>
      </c>
      <c r="I127" s="37">
        <v>3653.8390025422268</v>
      </c>
      <c r="J127" s="37">
        <v>4098.3495021362714</v>
      </c>
      <c r="K127" s="37">
        <v>3833.2038550229231</v>
      </c>
      <c r="L127" s="37">
        <v>3672.1564504958833</v>
      </c>
      <c r="M127" s="37">
        <v>3555.5497005600737</v>
      </c>
      <c r="N127" s="37">
        <v>3680.1638172141515</v>
      </c>
      <c r="O127" s="37">
        <v>43879.048251569577</v>
      </c>
      <c r="Q127" s="31"/>
      <c r="R127" s="30"/>
      <c r="S127" s="30"/>
      <c r="T127" s="31"/>
      <c r="U127" s="30"/>
      <c r="V127" s="30"/>
      <c r="W127" s="31"/>
      <c r="Y127" s="30"/>
      <c r="Z127" s="30"/>
      <c r="AA127" s="30"/>
      <c r="AB127" s="30"/>
      <c r="AC127" s="30"/>
      <c r="AD127" s="31"/>
      <c r="AE127" s="30"/>
      <c r="AF127" s="30"/>
      <c r="AG127" s="31"/>
      <c r="AH127" s="32"/>
      <c r="AI127" s="32"/>
      <c r="AJ127" s="33"/>
      <c r="AK127" s="34"/>
      <c r="AL127" s="35"/>
      <c r="AM127" s="34"/>
      <c r="AN127" s="35"/>
      <c r="AO127" s="35"/>
      <c r="AQ127" s="36"/>
      <c r="AR127" s="36"/>
      <c r="AS127" s="36"/>
      <c r="AT127" s="36"/>
      <c r="AU127" s="36"/>
    </row>
    <row r="128" spans="1:47" s="26" customFormat="1" ht="13.4" customHeight="1" outlineLevel="1" x14ac:dyDescent="0.3">
      <c r="A128" s="38" t="s">
        <v>15</v>
      </c>
      <c r="C128" s="39">
        <v>0.39152601775477003</v>
      </c>
      <c r="D128" s="39">
        <v>0.35267339742339915</v>
      </c>
      <c r="E128" s="39">
        <v>0.45752670321925287</v>
      </c>
      <c r="F128" s="39">
        <v>0.42264532862600673</v>
      </c>
      <c r="G128" s="39">
        <v>0.42313427479681232</v>
      </c>
      <c r="H128" s="39">
        <v>0.46190986707934867</v>
      </c>
      <c r="I128" s="39">
        <v>0.4337264838357805</v>
      </c>
      <c r="J128" s="39">
        <v>0.48898412651573853</v>
      </c>
      <c r="K128" s="39">
        <v>0.49365523226478902</v>
      </c>
      <c r="L128" s="39">
        <v>0.41776616735077271</v>
      </c>
      <c r="M128" s="39">
        <v>0.44852742113802174</v>
      </c>
      <c r="N128" s="39">
        <v>0.43783435733022502</v>
      </c>
      <c r="O128" s="39">
        <v>0.43638217941288249</v>
      </c>
      <c r="P128" s="27"/>
      <c r="Q128" s="41"/>
      <c r="R128" s="40"/>
      <c r="S128" s="40"/>
      <c r="T128" s="41"/>
      <c r="U128" s="40"/>
      <c r="V128" s="40"/>
      <c r="W128" s="41"/>
      <c r="X128" s="27"/>
      <c r="Y128" s="40"/>
      <c r="Z128" s="40"/>
      <c r="AA128" s="40"/>
      <c r="AB128" s="40"/>
      <c r="AC128" s="40"/>
      <c r="AD128" s="41"/>
      <c r="AE128" s="40"/>
      <c r="AF128" s="40"/>
      <c r="AG128" s="41"/>
      <c r="AH128" s="42"/>
      <c r="AI128" s="42"/>
      <c r="AJ128" s="33"/>
      <c r="AK128" s="43"/>
      <c r="AL128" s="44"/>
      <c r="AM128" s="43"/>
      <c r="AN128" s="44"/>
      <c r="AO128" s="44"/>
      <c r="AP128" s="27"/>
      <c r="AQ128" s="45"/>
      <c r="AR128" s="46"/>
      <c r="AS128" s="46"/>
      <c r="AT128" s="46"/>
      <c r="AU128" s="46"/>
    </row>
    <row r="129" spans="1:47" s="26" customFormat="1" ht="13.4" customHeight="1" outlineLevel="2" x14ac:dyDescent="0.3">
      <c r="A129" s="47" t="s">
        <v>16</v>
      </c>
      <c r="C129" s="48">
        <v>1262.1828817499979</v>
      </c>
      <c r="D129" s="48">
        <v>1262.1828817499979</v>
      </c>
      <c r="E129" s="48">
        <v>1262.1828817499979</v>
      </c>
      <c r="F129" s="48">
        <v>1262.1828817499979</v>
      </c>
      <c r="G129" s="48">
        <v>1262.1828817499979</v>
      </c>
      <c r="H129" s="48">
        <v>1262.1828817499979</v>
      </c>
      <c r="I129" s="48">
        <v>1262.1828817499979</v>
      </c>
      <c r="J129" s="48">
        <v>1262.1828817499979</v>
      </c>
      <c r="K129" s="48">
        <v>1262.1828817499979</v>
      </c>
      <c r="L129" s="48">
        <v>1262.1828817499979</v>
      </c>
      <c r="M129" s="48">
        <v>1262.1828817499979</v>
      </c>
      <c r="N129" s="48">
        <v>1262.1828817499979</v>
      </c>
      <c r="O129" s="48">
        <v>15146.194580999972</v>
      </c>
      <c r="P129" s="27"/>
      <c r="Q129" s="50"/>
      <c r="R129" s="49"/>
      <c r="S129" s="49"/>
      <c r="T129" s="50"/>
      <c r="U129" s="49"/>
      <c r="V129" s="49"/>
      <c r="W129" s="50"/>
      <c r="X129" s="27"/>
      <c r="Y129" s="49"/>
      <c r="Z129" s="49"/>
      <c r="AA129" s="49"/>
      <c r="AB129" s="49"/>
      <c r="AC129" s="49"/>
      <c r="AD129" s="50"/>
      <c r="AE129" s="49"/>
      <c r="AF129" s="49"/>
      <c r="AG129" s="50"/>
      <c r="AH129" s="51"/>
      <c r="AI129" s="51"/>
      <c r="AJ129" s="33"/>
      <c r="AK129" s="52"/>
      <c r="AL129" s="53"/>
      <c r="AM129" s="52"/>
      <c r="AN129" s="53"/>
      <c r="AO129" s="53"/>
      <c r="AP129" s="27"/>
      <c r="AQ129" s="54"/>
      <c r="AR129" s="55"/>
      <c r="AS129" s="55"/>
      <c r="AT129" s="55"/>
      <c r="AU129" s="55"/>
    </row>
    <row r="130" spans="1:47" s="56" customFormat="1" ht="13.4" customHeight="1" outlineLevel="2" x14ac:dyDescent="0.3">
      <c r="A130" s="47" t="s">
        <v>17</v>
      </c>
      <c r="B130" s="26"/>
      <c r="C130" s="48">
        <v>459.64476751759781</v>
      </c>
      <c r="D130" s="48">
        <v>459.64476751759781</v>
      </c>
      <c r="E130" s="48">
        <v>459.64476751759781</v>
      </c>
      <c r="F130" s="48">
        <v>459.64476751759781</v>
      </c>
      <c r="G130" s="48">
        <v>459.64476751759781</v>
      </c>
      <c r="H130" s="48">
        <v>459.64476751759781</v>
      </c>
      <c r="I130" s="48">
        <v>459.64476751759781</v>
      </c>
      <c r="J130" s="48">
        <v>459.64476751759781</v>
      </c>
      <c r="K130" s="48">
        <v>459.64476751759781</v>
      </c>
      <c r="L130" s="48">
        <v>459.64476751759781</v>
      </c>
      <c r="M130" s="48">
        <v>459.64476751759781</v>
      </c>
      <c r="N130" s="48">
        <v>459.64476751759781</v>
      </c>
      <c r="O130" s="48">
        <v>5515.737210211174</v>
      </c>
      <c r="P130" s="57"/>
      <c r="Q130" s="50"/>
      <c r="R130" s="49"/>
      <c r="S130" s="49"/>
      <c r="T130" s="50"/>
      <c r="U130" s="49"/>
      <c r="V130" s="49"/>
      <c r="W130" s="50"/>
      <c r="X130" s="57"/>
      <c r="Y130" s="49"/>
      <c r="Z130" s="49"/>
      <c r="AA130" s="49"/>
      <c r="AB130" s="49"/>
      <c r="AC130" s="49"/>
      <c r="AD130" s="50"/>
      <c r="AE130" s="49"/>
      <c r="AF130" s="49"/>
      <c r="AG130" s="50"/>
      <c r="AH130" s="51"/>
      <c r="AI130" s="51"/>
      <c r="AJ130" s="33"/>
      <c r="AK130" s="52"/>
      <c r="AL130" s="53"/>
      <c r="AM130" s="52"/>
      <c r="AN130" s="53"/>
      <c r="AO130" s="53"/>
      <c r="AP130" s="57"/>
      <c r="AQ130" s="54"/>
      <c r="AR130" s="55"/>
      <c r="AS130" s="55"/>
      <c r="AT130" s="55"/>
      <c r="AU130" s="55"/>
    </row>
    <row r="131" spans="1:47" s="56" customFormat="1" ht="13.4" customHeight="1" outlineLevel="2" x14ac:dyDescent="0.3">
      <c r="A131" s="47" t="s">
        <v>18</v>
      </c>
      <c r="B131" s="26"/>
      <c r="C131" s="48">
        <v>289.83483075376847</v>
      </c>
      <c r="D131" s="48">
        <v>289.83483075376847</v>
      </c>
      <c r="E131" s="48">
        <v>289.83483075376847</v>
      </c>
      <c r="F131" s="48">
        <v>289.83483075376847</v>
      </c>
      <c r="G131" s="48">
        <v>289.83483075376847</v>
      </c>
      <c r="H131" s="48">
        <v>289.83483075376847</v>
      </c>
      <c r="I131" s="48">
        <v>289.83483075376847</v>
      </c>
      <c r="J131" s="48">
        <v>289.83483075376847</v>
      </c>
      <c r="K131" s="48">
        <v>289.83483075376847</v>
      </c>
      <c r="L131" s="48">
        <v>289.83483075376847</v>
      </c>
      <c r="M131" s="48">
        <v>289.83483075376847</v>
      </c>
      <c r="N131" s="48">
        <v>289.83483075376847</v>
      </c>
      <c r="O131" s="48">
        <v>3478.0179690452219</v>
      </c>
      <c r="P131" s="57"/>
      <c r="Q131" s="50"/>
      <c r="R131" s="49"/>
      <c r="S131" s="49"/>
      <c r="T131" s="50"/>
      <c r="U131" s="49"/>
      <c r="V131" s="49"/>
      <c r="W131" s="50"/>
      <c r="X131" s="57"/>
      <c r="Y131" s="49"/>
      <c r="Z131" s="49"/>
      <c r="AA131" s="49"/>
      <c r="AB131" s="49"/>
      <c r="AC131" s="49"/>
      <c r="AD131" s="50"/>
      <c r="AE131" s="49"/>
      <c r="AF131" s="49"/>
      <c r="AG131" s="50"/>
      <c r="AH131" s="51"/>
      <c r="AI131" s="51"/>
      <c r="AJ131" s="33"/>
      <c r="AK131" s="52"/>
      <c r="AL131" s="53"/>
      <c r="AM131" s="52"/>
      <c r="AN131" s="53"/>
      <c r="AO131" s="53"/>
      <c r="AP131" s="57"/>
      <c r="AQ131" s="54"/>
      <c r="AR131" s="55"/>
      <c r="AS131" s="55"/>
      <c r="AT131" s="55"/>
      <c r="AU131" s="55"/>
    </row>
    <row r="132" spans="1:47" s="56" customFormat="1" ht="13.4" customHeight="1" outlineLevel="2" x14ac:dyDescent="0.3">
      <c r="A132" s="58" t="s">
        <v>19</v>
      </c>
      <c r="C132" s="59">
        <v>1445.6519208839229</v>
      </c>
      <c r="D132" s="59">
        <v>1508.7547457263834</v>
      </c>
      <c r="E132" s="59">
        <v>3080.1381220444073</v>
      </c>
      <c r="F132" s="59">
        <v>2383.0545217765639</v>
      </c>
      <c r="G132" s="59">
        <v>2896.3523237641812</v>
      </c>
      <c r="H132" s="59">
        <v>2498.7369989026001</v>
      </c>
      <c r="I132" s="59">
        <v>2391.6561207922286</v>
      </c>
      <c r="J132" s="59">
        <v>2836.1666203862733</v>
      </c>
      <c r="K132" s="59">
        <v>2571.0209732729254</v>
      </c>
      <c r="L132" s="59">
        <v>2409.9735687458851</v>
      </c>
      <c r="M132" s="59">
        <v>2293.3668188100755</v>
      </c>
      <c r="N132" s="59">
        <v>2417.9809354641538</v>
      </c>
      <c r="O132" s="59">
        <v>28732.853670569602</v>
      </c>
      <c r="P132" s="49"/>
      <c r="Q132" s="50"/>
      <c r="R132" s="49"/>
      <c r="S132" s="49"/>
      <c r="T132" s="50"/>
      <c r="U132" s="49"/>
      <c r="V132" s="49"/>
      <c r="W132" s="50"/>
      <c r="X132" s="57"/>
      <c r="Y132" s="49"/>
      <c r="Z132" s="49"/>
      <c r="AA132" s="49"/>
      <c r="AB132" s="49"/>
      <c r="AC132" s="49"/>
      <c r="AD132" s="50"/>
      <c r="AE132" s="49"/>
      <c r="AF132" s="49"/>
      <c r="AG132" s="50"/>
      <c r="AH132" s="51"/>
      <c r="AI132" s="51"/>
      <c r="AJ132" s="33"/>
      <c r="AK132" s="52"/>
      <c r="AL132" s="53"/>
      <c r="AM132" s="52"/>
      <c r="AN132" s="53"/>
      <c r="AO132" s="53"/>
      <c r="AP132" s="57"/>
      <c r="AQ132" s="54"/>
      <c r="AR132" s="55"/>
      <c r="AS132" s="55"/>
      <c r="AT132" s="55"/>
      <c r="AU132" s="55"/>
    </row>
    <row r="133" spans="1:47" s="60" customFormat="1" ht="13.4" customHeight="1" outlineLevel="2" x14ac:dyDescent="0.35">
      <c r="A133" s="58" t="s">
        <v>20</v>
      </c>
      <c r="B133" s="26"/>
      <c r="C133" s="61">
        <v>2011.6624800213642</v>
      </c>
      <c r="D133" s="61">
        <v>2011.6624800213642</v>
      </c>
      <c r="E133" s="61">
        <v>2011.6624800213642</v>
      </c>
      <c r="F133" s="61">
        <v>2011.6624800213642</v>
      </c>
      <c r="G133" s="61">
        <v>2011.6624800213642</v>
      </c>
      <c r="H133" s="61">
        <v>2011.6624800213642</v>
      </c>
      <c r="I133" s="61">
        <v>2011.6624800213642</v>
      </c>
      <c r="J133" s="61">
        <v>2011.6624800213642</v>
      </c>
      <c r="K133" s="61">
        <v>2011.6624800213642</v>
      </c>
      <c r="L133" s="61">
        <v>2011.6624800213642</v>
      </c>
      <c r="M133" s="61">
        <v>2011.6624800213642</v>
      </c>
      <c r="N133" s="61">
        <v>2011.6624800213642</v>
      </c>
      <c r="O133" s="61">
        <v>24139.949760256368</v>
      </c>
      <c r="P133" s="62"/>
      <c r="Q133" s="31"/>
      <c r="R133" s="30"/>
      <c r="S133" s="30"/>
      <c r="T133" s="31"/>
      <c r="U133" s="30"/>
      <c r="V133" s="30"/>
      <c r="W133" s="31"/>
      <c r="X133" s="62"/>
      <c r="Y133" s="30"/>
      <c r="Z133" s="30"/>
      <c r="AA133" s="30"/>
      <c r="AB133" s="30"/>
      <c r="AC133" s="30"/>
      <c r="AD133" s="31"/>
      <c r="AE133" s="30"/>
      <c r="AF133" s="30"/>
      <c r="AG133" s="31"/>
      <c r="AH133" s="63"/>
      <c r="AI133" s="63"/>
      <c r="AJ133" s="33"/>
      <c r="AK133" s="64"/>
      <c r="AL133" s="65"/>
      <c r="AM133" s="64"/>
      <c r="AN133" s="65"/>
      <c r="AO133" s="65"/>
      <c r="AP133" s="62"/>
      <c r="AQ133" s="66"/>
      <c r="AR133" s="67"/>
      <c r="AS133" s="67"/>
      <c r="AT133" s="67"/>
      <c r="AU133" s="67"/>
    </row>
    <row r="134" spans="1:47" s="26" customFormat="1" ht="13.4" customHeight="1" outlineLevel="2" x14ac:dyDescent="0.35">
      <c r="A134" s="38" t="s">
        <v>21</v>
      </c>
      <c r="B134" s="2"/>
      <c r="C134" s="68">
        <v>0.29086641441469407</v>
      </c>
      <c r="D134" s="68">
        <v>0.25603601981631485</v>
      </c>
      <c r="E134" s="68">
        <v>0.21195791413619278</v>
      </c>
      <c r="F134" s="68">
        <v>0.23324125587285413</v>
      </c>
      <c r="G134" s="68">
        <v>0.20468826222538866</v>
      </c>
      <c r="H134" s="68">
        <v>0.24706900924301117</v>
      </c>
      <c r="I134" s="68">
        <v>0.2387930320731062</v>
      </c>
      <c r="J134" s="68">
        <v>0.24001638223509025</v>
      </c>
      <c r="K134" s="68">
        <v>0.25906989202048825</v>
      </c>
      <c r="L134" s="68">
        <v>0.22885858367183362</v>
      </c>
      <c r="M134" s="68">
        <v>0.25376829473708967</v>
      </c>
      <c r="N134" s="68">
        <v>0.23933036485648043</v>
      </c>
      <c r="O134" s="68">
        <v>0.24007457561300566</v>
      </c>
      <c r="P134" s="27"/>
      <c r="Q134" s="41"/>
      <c r="R134" s="40"/>
      <c r="S134" s="40"/>
      <c r="T134" s="41"/>
      <c r="U134" s="40"/>
      <c r="V134" s="40"/>
      <c r="W134" s="41"/>
      <c r="X134" s="27"/>
      <c r="Y134" s="40"/>
      <c r="Z134" s="40"/>
      <c r="AA134" s="40"/>
      <c r="AB134" s="40"/>
      <c r="AC134" s="40"/>
      <c r="AD134" s="41"/>
      <c r="AE134" s="40"/>
      <c r="AF134" s="40"/>
      <c r="AG134" s="41"/>
      <c r="AH134" s="42"/>
      <c r="AI134" s="42"/>
      <c r="AJ134" s="33"/>
      <c r="AK134" s="43"/>
      <c r="AL134" s="44"/>
      <c r="AM134" s="43"/>
      <c r="AN134" s="44"/>
      <c r="AO134" s="44"/>
      <c r="AP134" s="27"/>
      <c r="AQ134" s="45"/>
      <c r="AR134" s="46"/>
      <c r="AS134" s="46"/>
      <c r="AT134" s="46"/>
      <c r="AU134" s="46"/>
    </row>
    <row r="135" spans="1:47" s="60" customFormat="1" ht="13.4" customHeight="1" outlineLevel="1" x14ac:dyDescent="0.35">
      <c r="A135" s="58" t="s">
        <v>22</v>
      </c>
      <c r="B135" s="2"/>
      <c r="C135" s="59">
        <v>696.17232261255663</v>
      </c>
      <c r="D135" s="59">
        <v>759.27514745501708</v>
      </c>
      <c r="E135" s="59">
        <v>2330.6585237730415</v>
      </c>
      <c r="F135" s="59">
        <v>1633.5749235051974</v>
      </c>
      <c r="G135" s="59">
        <v>2146.8727254928153</v>
      </c>
      <c r="H135" s="59">
        <v>1749.2574006312336</v>
      </c>
      <c r="I135" s="59">
        <v>1642.1765225208626</v>
      </c>
      <c r="J135" s="59">
        <v>2086.6870221149074</v>
      </c>
      <c r="K135" s="59">
        <v>1821.5413750015589</v>
      </c>
      <c r="L135" s="59">
        <v>1660.4939704745191</v>
      </c>
      <c r="M135" s="59">
        <v>1543.8872205387095</v>
      </c>
      <c r="N135" s="59">
        <v>1668.5013371927873</v>
      </c>
      <c r="O135" s="59">
        <v>19739.098491313209</v>
      </c>
      <c r="P135" s="62"/>
      <c r="Q135" s="31"/>
      <c r="R135" s="30"/>
      <c r="S135" s="30"/>
      <c r="T135" s="31"/>
      <c r="U135" s="30"/>
      <c r="V135" s="30"/>
      <c r="W135" s="31"/>
      <c r="X135" s="62"/>
      <c r="Y135" s="30"/>
      <c r="Z135" s="30"/>
      <c r="AA135" s="30"/>
      <c r="AB135" s="30"/>
      <c r="AC135" s="30"/>
      <c r="AD135" s="31"/>
      <c r="AE135" s="30"/>
      <c r="AF135" s="30"/>
      <c r="AG135" s="31"/>
      <c r="AH135" s="63"/>
      <c r="AI135" s="63"/>
      <c r="AJ135" s="33"/>
      <c r="AK135" s="64"/>
      <c r="AL135" s="65"/>
      <c r="AM135" s="64"/>
      <c r="AN135" s="65"/>
      <c r="AO135" s="65"/>
      <c r="AP135" s="62"/>
      <c r="AQ135" s="66"/>
      <c r="AR135" s="67"/>
      <c r="AS135" s="67"/>
      <c r="AT135" s="67"/>
      <c r="AU135" s="67"/>
    </row>
    <row r="136" spans="1:47" s="26" customFormat="1" ht="13.4" customHeight="1" outlineLevel="1" x14ac:dyDescent="0.35">
      <c r="A136" s="38" t="s">
        <v>23</v>
      </c>
      <c r="B136" s="2"/>
      <c r="C136" s="39">
        <v>0.10065960334007595</v>
      </c>
      <c r="D136" s="39">
        <v>9.6637377607084254E-2</v>
      </c>
      <c r="E136" s="39">
        <v>0.24556878908306015</v>
      </c>
      <c r="F136" s="39">
        <v>0.1894040727531526</v>
      </c>
      <c r="G136" s="39">
        <v>0.21844601257142365</v>
      </c>
      <c r="H136" s="39">
        <v>0.21484085783633747</v>
      </c>
      <c r="I136" s="39">
        <v>0.19493345176267429</v>
      </c>
      <c r="J136" s="39">
        <v>0.24896774428064833</v>
      </c>
      <c r="K136" s="39">
        <v>0.23458534024430075</v>
      </c>
      <c r="L136" s="39">
        <v>0.18890758367893909</v>
      </c>
      <c r="M136" s="39">
        <v>0.19475912640093207</v>
      </c>
      <c r="N136" s="39">
        <v>0.19850399247374459</v>
      </c>
      <c r="O136" s="39">
        <v>0.19630760379987683</v>
      </c>
      <c r="P136" s="27"/>
      <c r="Q136" s="41"/>
      <c r="R136" s="40"/>
      <c r="S136" s="40"/>
      <c r="T136" s="41"/>
      <c r="U136" s="40"/>
      <c r="V136" s="40"/>
      <c r="W136" s="41"/>
      <c r="X136" s="27"/>
      <c r="Y136" s="40"/>
      <c r="Z136" s="40"/>
      <c r="AA136" s="40"/>
      <c r="AB136" s="40"/>
      <c r="AC136" s="40"/>
      <c r="AD136" s="41"/>
      <c r="AE136" s="40"/>
      <c r="AF136" s="40"/>
      <c r="AG136" s="41"/>
      <c r="AH136" s="42"/>
      <c r="AI136" s="42"/>
      <c r="AJ136" s="33"/>
      <c r="AK136" s="43"/>
      <c r="AL136" s="44"/>
      <c r="AM136" s="43"/>
      <c r="AN136" s="44"/>
      <c r="AO136" s="44"/>
      <c r="AP136" s="27"/>
      <c r="AQ136" s="45"/>
      <c r="AR136" s="46"/>
      <c r="AS136" s="46"/>
      <c r="AT136" s="46"/>
      <c r="AU136" s="46"/>
    </row>
    <row r="137" spans="1:47" s="56" customFormat="1" ht="13.4" customHeight="1" outlineLevel="2" x14ac:dyDescent="0.3">
      <c r="A137" s="69" t="s">
        <v>24</v>
      </c>
      <c r="B137" s="26"/>
      <c r="C137" s="48">
        <v>174.55484059636703</v>
      </c>
      <c r="D137" s="48">
        <v>174.55484059636703</v>
      </c>
      <c r="E137" s="48">
        <v>174.55484059636703</v>
      </c>
      <c r="F137" s="48">
        <v>174.55484059636703</v>
      </c>
      <c r="G137" s="48">
        <v>174.55484059636703</v>
      </c>
      <c r="H137" s="48">
        <v>174.55484059636703</v>
      </c>
      <c r="I137" s="48">
        <v>174.55484059636703</v>
      </c>
      <c r="J137" s="48">
        <v>174.55484059636703</v>
      </c>
      <c r="K137" s="48">
        <v>174.55484059636703</v>
      </c>
      <c r="L137" s="48">
        <v>174.55484059636703</v>
      </c>
      <c r="M137" s="48">
        <v>174.55484059636703</v>
      </c>
      <c r="N137" s="48">
        <v>174.55484059636703</v>
      </c>
      <c r="O137" s="48">
        <v>2094.6580871564042</v>
      </c>
      <c r="P137" s="57"/>
      <c r="Q137" s="50"/>
      <c r="R137" s="49"/>
      <c r="S137" s="49"/>
      <c r="T137" s="50"/>
      <c r="U137" s="49"/>
      <c r="V137" s="49"/>
      <c r="W137" s="50"/>
      <c r="X137" s="57"/>
      <c r="Y137" s="49"/>
      <c r="Z137" s="49"/>
      <c r="AA137" s="49"/>
      <c r="AB137" s="49"/>
      <c r="AC137" s="49"/>
      <c r="AD137" s="50"/>
      <c r="AE137" s="49"/>
      <c r="AF137" s="49"/>
      <c r="AG137" s="50"/>
      <c r="AH137" s="51"/>
      <c r="AI137" s="51"/>
      <c r="AJ137" s="33"/>
      <c r="AK137" s="52"/>
      <c r="AL137" s="35"/>
      <c r="AM137" s="52"/>
      <c r="AN137" s="53"/>
      <c r="AO137" s="53"/>
      <c r="AP137" s="57"/>
      <c r="AQ137" s="54"/>
      <c r="AR137" s="55"/>
      <c r="AS137" s="55"/>
      <c r="AT137" s="55"/>
      <c r="AU137" s="55"/>
    </row>
    <row r="138" spans="1:47" ht="13.4" customHeight="1" outlineLevel="2" x14ac:dyDescent="0.35">
      <c r="A138" s="70" t="s">
        <v>25</v>
      </c>
      <c r="B138" s="56"/>
      <c r="C138" s="71">
        <v>521.61748201618957</v>
      </c>
      <c r="D138" s="71">
        <v>584.72030685865002</v>
      </c>
      <c r="E138" s="71">
        <v>2156.1036831766746</v>
      </c>
      <c r="F138" s="71">
        <v>1459.0200829088303</v>
      </c>
      <c r="G138" s="71">
        <v>1972.3178848964483</v>
      </c>
      <c r="H138" s="71">
        <v>1574.7025600348666</v>
      </c>
      <c r="I138" s="71">
        <v>1467.6216819244955</v>
      </c>
      <c r="J138" s="71">
        <v>1912.1321815185404</v>
      </c>
      <c r="K138" s="71">
        <v>1646.9865344051918</v>
      </c>
      <c r="L138" s="71">
        <v>1485.939129878152</v>
      </c>
      <c r="M138" s="71">
        <v>1369.3323799423424</v>
      </c>
      <c r="N138" s="71">
        <v>1493.9464965964203</v>
      </c>
      <c r="O138" s="71">
        <v>17644.440404156805</v>
      </c>
      <c r="Q138" s="31"/>
      <c r="R138" s="72"/>
      <c r="S138" s="72"/>
      <c r="T138" s="31"/>
      <c r="U138" s="72"/>
      <c r="V138" s="72"/>
      <c r="W138" s="31"/>
      <c r="Y138" s="72"/>
      <c r="Z138" s="72"/>
      <c r="AA138" s="72"/>
      <c r="AB138" s="72"/>
      <c r="AC138" s="72"/>
      <c r="AD138" s="31"/>
      <c r="AE138" s="72"/>
      <c r="AF138" s="72"/>
      <c r="AG138" s="31"/>
      <c r="AH138" s="63"/>
      <c r="AI138" s="63"/>
      <c r="AJ138" s="33"/>
      <c r="AK138" s="64"/>
      <c r="AL138" s="35"/>
      <c r="AM138" s="64"/>
      <c r="AN138" s="65"/>
      <c r="AO138" s="65"/>
      <c r="AQ138" s="73"/>
      <c r="AR138" s="74"/>
      <c r="AS138" s="74"/>
      <c r="AT138" s="74"/>
      <c r="AU138" s="74"/>
    </row>
    <row r="139" spans="1:47" s="26" customFormat="1" ht="13.4" customHeight="1" outlineLevel="2" x14ac:dyDescent="0.3">
      <c r="A139" s="38" t="s">
        <v>26</v>
      </c>
      <c r="B139" s="56"/>
      <c r="C139" s="39">
        <v>7.5420707100158732E-2</v>
      </c>
      <c r="D139" s="39">
        <v>7.4420764696209424E-2</v>
      </c>
      <c r="E139" s="39">
        <v>0.22717689666441315</v>
      </c>
      <c r="F139" s="39">
        <v>0.16916539422545537</v>
      </c>
      <c r="G139" s="39">
        <v>0.20068491828272339</v>
      </c>
      <c r="H139" s="39">
        <v>0.19340232530266008</v>
      </c>
      <c r="I139" s="39">
        <v>0.17421303764598731</v>
      </c>
      <c r="J139" s="39">
        <v>0.22814117831461314</v>
      </c>
      <c r="K139" s="39">
        <v>0.21210547388795548</v>
      </c>
      <c r="L139" s="39">
        <v>0.16904919590828135</v>
      </c>
      <c r="M139" s="39">
        <v>0.1727392872498961</v>
      </c>
      <c r="N139" s="39">
        <v>0.17773695322024635</v>
      </c>
      <c r="O139" s="39">
        <v>0.17547598831091887</v>
      </c>
      <c r="P139" s="27"/>
      <c r="Q139" s="41"/>
      <c r="R139" s="40"/>
      <c r="S139" s="40"/>
      <c r="T139" s="41"/>
      <c r="U139" s="40"/>
      <c r="V139" s="40"/>
      <c r="W139" s="41"/>
      <c r="X139" s="27"/>
      <c r="Y139" s="40"/>
      <c r="Z139" s="40"/>
      <c r="AA139" s="40"/>
      <c r="AB139" s="40"/>
      <c r="AC139" s="40"/>
      <c r="AD139" s="41"/>
      <c r="AE139" s="40"/>
      <c r="AF139" s="40"/>
      <c r="AG139" s="41"/>
      <c r="AH139" s="42"/>
      <c r="AI139" s="42"/>
      <c r="AJ139" s="33"/>
      <c r="AK139" s="43"/>
      <c r="AL139" s="44"/>
      <c r="AM139" s="43"/>
      <c r="AN139" s="44"/>
      <c r="AO139" s="44"/>
      <c r="AP139" s="27"/>
      <c r="AQ139" s="45"/>
      <c r="AR139" s="46"/>
      <c r="AS139" s="46"/>
      <c r="AT139" s="46"/>
      <c r="AU139" s="46"/>
    </row>
    <row r="140" spans="1:47" s="26" customFormat="1" ht="13.4" customHeight="1" outlineLevel="2" x14ac:dyDescent="0.3">
      <c r="A140" s="47" t="s">
        <v>27</v>
      </c>
      <c r="B140" s="56"/>
      <c r="C140" s="48">
        <v>139.12309333333332</v>
      </c>
      <c r="D140" s="48">
        <v>139.12309333333332</v>
      </c>
      <c r="E140" s="48">
        <v>139.12309333333332</v>
      </c>
      <c r="F140" s="48">
        <v>139.12309333333332</v>
      </c>
      <c r="G140" s="48">
        <v>139.12309333333332</v>
      </c>
      <c r="H140" s="48">
        <v>139.12309333333332</v>
      </c>
      <c r="I140" s="48">
        <v>139.12309333333332</v>
      </c>
      <c r="J140" s="48">
        <v>139.12309333333332</v>
      </c>
      <c r="K140" s="48">
        <v>139.12309333333332</v>
      </c>
      <c r="L140" s="48">
        <v>139.12309333333332</v>
      </c>
      <c r="M140" s="48">
        <v>139.12309333333332</v>
      </c>
      <c r="N140" s="48">
        <v>139.12309333333332</v>
      </c>
      <c r="O140" s="48">
        <v>1669.4771200000002</v>
      </c>
      <c r="P140" s="27"/>
      <c r="Q140" s="50"/>
      <c r="R140" s="49"/>
      <c r="S140" s="49"/>
      <c r="T140" s="50"/>
      <c r="U140" s="49"/>
      <c r="V140" s="49"/>
      <c r="W140" s="50"/>
      <c r="X140" s="27"/>
      <c r="Y140" s="49"/>
      <c r="Z140" s="49"/>
      <c r="AA140" s="49"/>
      <c r="AB140" s="49"/>
      <c r="AC140" s="49"/>
      <c r="AD140" s="50"/>
      <c r="AE140" s="49"/>
      <c r="AF140" s="49"/>
      <c r="AG140" s="50"/>
      <c r="AH140" s="51"/>
      <c r="AI140" s="51"/>
      <c r="AJ140" s="33"/>
      <c r="AK140" s="52"/>
      <c r="AL140" s="53"/>
      <c r="AM140" s="52"/>
      <c r="AN140" s="53"/>
      <c r="AO140" s="53"/>
      <c r="AP140" s="27"/>
      <c r="AQ140" s="54"/>
      <c r="AR140" s="55"/>
      <c r="AS140" s="55"/>
      <c r="AT140" s="55"/>
      <c r="AU140" s="55"/>
    </row>
    <row r="141" spans="1:47" s="26" customFormat="1" ht="13.4" customHeight="1" outlineLevel="2" x14ac:dyDescent="0.35">
      <c r="A141" s="47" t="s">
        <v>28</v>
      </c>
      <c r="B141" s="60"/>
      <c r="C141" s="48">
        <v>138.32208741386668</v>
      </c>
      <c r="D141" s="48">
        <v>157.1390214130472</v>
      </c>
      <c r="E141" s="48">
        <v>189.81716141335281</v>
      </c>
      <c r="F141" s="48">
        <v>172.49628265747069</v>
      </c>
      <c r="G141" s="48">
        <v>196.55865540606914</v>
      </c>
      <c r="H141" s="48">
        <v>162.84215379216107</v>
      </c>
      <c r="I141" s="48">
        <v>168.48586096142839</v>
      </c>
      <c r="J141" s="48">
        <v>167.62709789125887</v>
      </c>
      <c r="K141" s="48">
        <v>155.29882413833516</v>
      </c>
      <c r="L141" s="48">
        <v>175.79960932607537</v>
      </c>
      <c r="M141" s="48">
        <v>158.54324765869569</v>
      </c>
      <c r="N141" s="48">
        <v>168.10758477953271</v>
      </c>
      <c r="O141" s="48">
        <v>2011.037586851294</v>
      </c>
      <c r="P141" s="27"/>
      <c r="Q141" s="50"/>
      <c r="R141" s="49"/>
      <c r="S141" s="49"/>
      <c r="T141" s="50"/>
      <c r="U141" s="49"/>
      <c r="V141" s="49"/>
      <c r="W141" s="50"/>
      <c r="X141" s="27"/>
      <c r="Y141" s="49"/>
      <c r="Z141" s="49"/>
      <c r="AA141" s="49"/>
      <c r="AB141" s="49"/>
      <c r="AC141" s="49"/>
      <c r="AD141" s="50"/>
      <c r="AE141" s="49"/>
      <c r="AF141" s="49"/>
      <c r="AG141" s="50"/>
      <c r="AH141" s="51"/>
      <c r="AI141" s="51"/>
      <c r="AJ141" s="33"/>
      <c r="AK141" s="52"/>
      <c r="AL141" s="53"/>
      <c r="AM141" s="52"/>
      <c r="AN141" s="53"/>
      <c r="AO141" s="53"/>
      <c r="AP141" s="27"/>
      <c r="AQ141" s="54"/>
      <c r="AR141" s="55"/>
      <c r="AS141" s="55"/>
      <c r="AT141" s="55"/>
      <c r="AU141" s="55"/>
    </row>
    <row r="142" spans="1:47" s="60" customFormat="1" ht="13.4" customHeight="1" outlineLevel="1" x14ac:dyDescent="0.35">
      <c r="A142" s="58" t="s">
        <v>29</v>
      </c>
      <c r="B142" s="26"/>
      <c r="C142" s="59">
        <v>520.81647609672291</v>
      </c>
      <c r="D142" s="59">
        <v>602.73623493836385</v>
      </c>
      <c r="E142" s="59">
        <v>2206.797751256694</v>
      </c>
      <c r="F142" s="59">
        <v>1492.3932722329675</v>
      </c>
      <c r="G142" s="59">
        <v>2029.7534469691841</v>
      </c>
      <c r="H142" s="59">
        <v>1598.4216204936943</v>
      </c>
      <c r="I142" s="59">
        <v>1496.9844495525906</v>
      </c>
      <c r="J142" s="59">
        <v>1940.6361860764659</v>
      </c>
      <c r="K142" s="59">
        <v>1663.1622652101937</v>
      </c>
      <c r="L142" s="59">
        <v>1522.615645870894</v>
      </c>
      <c r="M142" s="59">
        <v>1388.7525342677047</v>
      </c>
      <c r="N142" s="59">
        <v>1522.9309880426197</v>
      </c>
      <c r="O142" s="59">
        <v>17986.000871008098</v>
      </c>
      <c r="P142" s="62"/>
      <c r="Q142" s="31"/>
      <c r="R142" s="30"/>
      <c r="S142" s="30"/>
      <c r="T142" s="31"/>
      <c r="U142" s="30"/>
      <c r="V142" s="30"/>
      <c r="W142" s="31"/>
      <c r="X142" s="62"/>
      <c r="Y142" s="30"/>
      <c r="Z142" s="30"/>
      <c r="AA142" s="30"/>
      <c r="AB142" s="30"/>
      <c r="AC142" s="30"/>
      <c r="AD142" s="31"/>
      <c r="AE142" s="30"/>
      <c r="AF142" s="30"/>
      <c r="AG142" s="31"/>
      <c r="AH142" s="63"/>
      <c r="AI142" s="63"/>
      <c r="AJ142" s="33"/>
      <c r="AK142" s="64"/>
      <c r="AL142" s="65"/>
      <c r="AM142" s="64"/>
      <c r="AN142" s="65"/>
      <c r="AO142" s="65"/>
      <c r="AP142" s="62"/>
      <c r="AQ142" s="66"/>
      <c r="AR142" s="67"/>
      <c r="AS142" s="67"/>
      <c r="AT142" s="67"/>
      <c r="AU142" s="67"/>
    </row>
    <row r="143" spans="1:47" s="26" customFormat="1" ht="13.4" customHeight="1" outlineLevel="1" x14ac:dyDescent="0.35">
      <c r="A143" s="38" t="s">
        <v>30</v>
      </c>
      <c r="B143" s="60"/>
      <c r="C143" s="39">
        <v>7.5304889599939834E-2</v>
      </c>
      <c r="D143" s="39">
        <v>7.6713756967347238E-2</v>
      </c>
      <c r="E143" s="39">
        <v>0.23251825439019078</v>
      </c>
      <c r="F143" s="39">
        <v>0.17303483289508828</v>
      </c>
      <c r="G143" s="39">
        <v>0.2065290325451129</v>
      </c>
      <c r="H143" s="39">
        <v>0.19631546049603277</v>
      </c>
      <c r="I143" s="39">
        <v>0.17769852508814332</v>
      </c>
      <c r="J143" s="39">
        <v>0.23154206097815677</v>
      </c>
      <c r="K143" s="39">
        <v>0.21418864881149424</v>
      </c>
      <c r="L143" s="39">
        <v>0.17322173259745158</v>
      </c>
      <c r="M143" s="39">
        <v>0.17518911146028052</v>
      </c>
      <c r="N143" s="39">
        <v>0.18118527965765385</v>
      </c>
      <c r="O143" s="39">
        <v>0.17887284642122478</v>
      </c>
      <c r="P143" s="27"/>
      <c r="Q143" s="41"/>
      <c r="R143" s="40"/>
      <c r="S143" s="40"/>
      <c r="T143" s="41"/>
      <c r="U143" s="40"/>
      <c r="V143" s="40"/>
      <c r="W143" s="41"/>
      <c r="X143" s="27"/>
      <c r="Y143" s="40"/>
      <c r="Z143" s="40"/>
      <c r="AA143" s="40"/>
      <c r="AB143" s="40"/>
      <c r="AC143" s="40"/>
      <c r="AD143" s="41"/>
      <c r="AE143" s="40"/>
      <c r="AF143" s="40"/>
      <c r="AG143" s="41"/>
      <c r="AH143" s="42"/>
      <c r="AI143" s="42"/>
      <c r="AJ143" s="33"/>
      <c r="AK143" s="43"/>
      <c r="AL143" s="44"/>
      <c r="AM143" s="43"/>
      <c r="AN143" s="44"/>
      <c r="AO143" s="44"/>
      <c r="AP143" s="27"/>
      <c r="AQ143" s="45"/>
      <c r="AR143" s="46"/>
      <c r="AS143" s="46"/>
      <c r="AT143" s="46"/>
      <c r="AU143" s="46"/>
    </row>
    <row r="144" spans="1:47" s="26" customFormat="1" ht="13" x14ac:dyDescent="0.3">
      <c r="A144" s="77"/>
      <c r="B144" s="56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78"/>
      <c r="AM144" s="27"/>
      <c r="AN144" s="78"/>
      <c r="AO144" s="78"/>
      <c r="AP144" s="27"/>
      <c r="AQ144" s="79"/>
      <c r="AR144" s="80"/>
      <c r="AS144" s="80"/>
      <c r="AT144" s="80"/>
      <c r="AU144" s="80"/>
    </row>
    <row r="145" spans="1:47" outlineLevel="1" x14ac:dyDescent="0.35">
      <c r="A145" s="81" t="s">
        <v>41</v>
      </c>
      <c r="B145" s="2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AL145" s="6"/>
      <c r="AM145" s="5"/>
    </row>
    <row r="146" spans="1:47" ht="13.4" customHeight="1" outlineLevel="1" x14ac:dyDescent="0.35">
      <c r="A146" s="28" t="s">
        <v>13</v>
      </c>
      <c r="B146" s="26"/>
      <c r="C146" s="29">
        <v>7775.0672645382574</v>
      </c>
      <c r="D146" s="29">
        <v>8746.691151268722</v>
      </c>
      <c r="E146" s="29">
        <v>10245.041524972226</v>
      </c>
      <c r="F146" s="29">
        <v>9462.9239237483125</v>
      </c>
      <c r="G146" s="29">
        <v>9533.747726995558</v>
      </c>
      <c r="H146" s="29">
        <v>9147.5024944134548</v>
      </c>
      <c r="I146" s="29">
        <v>9629.4705897075492</v>
      </c>
      <c r="J146" s="29">
        <v>9022.765361252008</v>
      </c>
      <c r="K146" s="29">
        <v>8944.4981386037853</v>
      </c>
      <c r="L146" s="29">
        <v>9504.048040275251</v>
      </c>
      <c r="M146" s="29">
        <v>8882.5841145248432</v>
      </c>
      <c r="N146" s="29">
        <v>9269.626807738674</v>
      </c>
      <c r="O146" s="29">
        <v>110163.96713803864</v>
      </c>
      <c r="Q146" s="31"/>
      <c r="R146" s="30"/>
      <c r="S146" s="30"/>
      <c r="T146" s="31"/>
      <c r="U146" s="30"/>
      <c r="V146" s="30"/>
      <c r="W146" s="31"/>
      <c r="Y146" s="30"/>
      <c r="Z146" s="30"/>
      <c r="AA146" s="30"/>
      <c r="AB146" s="30"/>
      <c r="AC146" s="30"/>
      <c r="AD146" s="31"/>
      <c r="AE146" s="30"/>
      <c r="AF146" s="30"/>
      <c r="AG146" s="31"/>
      <c r="AH146" s="32"/>
      <c r="AI146" s="32"/>
      <c r="AJ146" s="33"/>
      <c r="AK146" s="34"/>
      <c r="AL146" s="35"/>
      <c r="AM146" s="34"/>
      <c r="AN146" s="35"/>
      <c r="AO146" s="35"/>
      <c r="AQ146" s="36"/>
      <c r="AR146" s="36"/>
      <c r="AS146" s="36"/>
      <c r="AT146" s="36"/>
      <c r="AU146" s="36"/>
    </row>
    <row r="147" spans="1:47" ht="13.4" customHeight="1" outlineLevel="1" x14ac:dyDescent="0.35">
      <c r="A147" s="28" t="s">
        <v>14</v>
      </c>
      <c r="B147" s="26"/>
      <c r="C147" s="37">
        <v>3083.834806239367</v>
      </c>
      <c r="D147" s="37">
        <v>3050.8165736740361</v>
      </c>
      <c r="E147" s="37">
        <v>4707.7362145432189</v>
      </c>
      <c r="F147" s="37">
        <v>4016.9251661458679</v>
      </c>
      <c r="G147" s="37">
        <v>4091.4069810861447</v>
      </c>
      <c r="H147" s="37">
        <v>4247.7599161039752</v>
      </c>
      <c r="I147" s="37">
        <v>4217.8141617707633</v>
      </c>
      <c r="J147" s="37">
        <v>4236.3625838929793</v>
      </c>
      <c r="K147" s="37">
        <v>4276.3551143795021</v>
      </c>
      <c r="L147" s="37">
        <v>4119.2129775585508</v>
      </c>
      <c r="M147" s="37">
        <v>4024.6477305905655</v>
      </c>
      <c r="N147" s="37">
        <v>4064.8167732827551</v>
      </c>
      <c r="O147" s="37">
        <v>48137.688999267724</v>
      </c>
      <c r="Q147" s="31"/>
      <c r="R147" s="30"/>
      <c r="S147" s="30"/>
      <c r="T147" s="31"/>
      <c r="U147" s="30"/>
      <c r="V147" s="30"/>
      <c r="W147" s="31"/>
      <c r="Y147" s="30"/>
      <c r="Z147" s="30"/>
      <c r="AA147" s="30"/>
      <c r="AB147" s="30"/>
      <c r="AC147" s="30"/>
      <c r="AD147" s="31"/>
      <c r="AE147" s="30"/>
      <c r="AF147" s="30"/>
      <c r="AG147" s="31"/>
      <c r="AH147" s="32"/>
      <c r="AI147" s="32"/>
      <c r="AJ147" s="33"/>
      <c r="AK147" s="34"/>
      <c r="AL147" s="35"/>
      <c r="AM147" s="34"/>
      <c r="AN147" s="35"/>
      <c r="AO147" s="35"/>
      <c r="AQ147" s="36"/>
      <c r="AR147" s="36"/>
      <c r="AS147" s="36"/>
      <c r="AT147" s="36"/>
      <c r="AU147" s="36"/>
    </row>
    <row r="148" spans="1:47" s="26" customFormat="1" ht="13.4" customHeight="1" outlineLevel="1" x14ac:dyDescent="0.3">
      <c r="A148" s="38" t="s">
        <v>15</v>
      </c>
      <c r="C148" s="39">
        <v>0.39663127035628398</v>
      </c>
      <c r="D148" s="39">
        <v>0.34879665017456463</v>
      </c>
      <c r="E148" s="39">
        <v>0.45951362940483359</v>
      </c>
      <c r="F148" s="39">
        <v>0.42449090772725384</v>
      </c>
      <c r="G148" s="39">
        <v>0.42914991021851812</v>
      </c>
      <c r="H148" s="39">
        <v>0.46436280489654513</v>
      </c>
      <c r="I148" s="39">
        <v>0.43801101238929691</v>
      </c>
      <c r="J148" s="39">
        <v>0.4695193119047415</v>
      </c>
      <c r="K148" s="39">
        <v>0.47809894396680269</v>
      </c>
      <c r="L148" s="39">
        <v>0.43341668309151904</v>
      </c>
      <c r="M148" s="39">
        <v>0.45309424360073808</v>
      </c>
      <c r="N148" s="39">
        <v>0.43850921483584165</v>
      </c>
      <c r="O148" s="39">
        <v>0.43696401146256658</v>
      </c>
      <c r="P148" s="27"/>
      <c r="Q148" s="41"/>
      <c r="R148" s="40"/>
      <c r="S148" s="40"/>
      <c r="T148" s="41"/>
      <c r="U148" s="40"/>
      <c r="V148" s="40"/>
      <c r="W148" s="41"/>
      <c r="X148" s="27"/>
      <c r="Y148" s="40"/>
      <c r="Z148" s="40"/>
      <c r="AA148" s="40"/>
      <c r="AB148" s="40"/>
      <c r="AC148" s="40"/>
      <c r="AD148" s="41"/>
      <c r="AE148" s="40"/>
      <c r="AF148" s="40"/>
      <c r="AG148" s="41"/>
      <c r="AH148" s="42"/>
      <c r="AI148" s="42"/>
      <c r="AJ148" s="33"/>
      <c r="AK148" s="43"/>
      <c r="AL148" s="44"/>
      <c r="AM148" s="43"/>
      <c r="AN148" s="44"/>
      <c r="AO148" s="44"/>
      <c r="AP148" s="27"/>
      <c r="AQ148" s="45"/>
      <c r="AR148" s="46"/>
      <c r="AS148" s="46"/>
      <c r="AT148" s="46"/>
      <c r="AU148" s="46"/>
    </row>
    <row r="149" spans="1:47" s="26" customFormat="1" ht="13.4" customHeight="1" outlineLevel="2" x14ac:dyDescent="0.3">
      <c r="A149" s="47" t="s">
        <v>16</v>
      </c>
      <c r="C149" s="48">
        <v>1365.4505327123568</v>
      </c>
      <c r="D149" s="48">
        <v>1365.4505327123568</v>
      </c>
      <c r="E149" s="48">
        <v>1365.4505327123568</v>
      </c>
      <c r="F149" s="48">
        <v>1365.4505327123568</v>
      </c>
      <c r="G149" s="48">
        <v>1365.4505327123568</v>
      </c>
      <c r="H149" s="48">
        <v>1365.4505327123568</v>
      </c>
      <c r="I149" s="48">
        <v>1365.4505327123568</v>
      </c>
      <c r="J149" s="48">
        <v>1365.4505327123568</v>
      </c>
      <c r="K149" s="48">
        <v>1365.4505327123568</v>
      </c>
      <c r="L149" s="48">
        <v>1365.4505327123568</v>
      </c>
      <c r="M149" s="48">
        <v>1365.4505327123568</v>
      </c>
      <c r="N149" s="48">
        <v>1365.4505327123568</v>
      </c>
      <c r="O149" s="48">
        <v>16385.406392548281</v>
      </c>
      <c r="P149" s="27"/>
      <c r="Q149" s="50"/>
      <c r="R149" s="49"/>
      <c r="S149" s="49"/>
      <c r="T149" s="50"/>
      <c r="U149" s="49"/>
      <c r="V149" s="49"/>
      <c r="W149" s="50"/>
      <c r="X149" s="27"/>
      <c r="Y149" s="49"/>
      <c r="Z149" s="49"/>
      <c r="AA149" s="49"/>
      <c r="AB149" s="49"/>
      <c r="AC149" s="49"/>
      <c r="AD149" s="50"/>
      <c r="AE149" s="49"/>
      <c r="AF149" s="49"/>
      <c r="AG149" s="50"/>
      <c r="AH149" s="51"/>
      <c r="AI149" s="51"/>
      <c r="AJ149" s="33"/>
      <c r="AK149" s="52"/>
      <c r="AL149" s="53"/>
      <c r="AM149" s="52"/>
      <c r="AN149" s="53"/>
      <c r="AO149" s="53"/>
      <c r="AP149" s="27"/>
      <c r="AQ149" s="54"/>
      <c r="AR149" s="55"/>
      <c r="AS149" s="55"/>
      <c r="AT149" s="55"/>
      <c r="AU149" s="55"/>
    </row>
    <row r="150" spans="1:47" s="56" customFormat="1" ht="13.4" customHeight="1" outlineLevel="2" x14ac:dyDescent="0.3">
      <c r="A150" s="47" t="s">
        <v>17</v>
      </c>
      <c r="B150" s="26"/>
      <c r="C150" s="48">
        <v>405.00498214642045</v>
      </c>
      <c r="D150" s="48">
        <v>405.00498214642045</v>
      </c>
      <c r="E150" s="48">
        <v>405.00498214642045</v>
      </c>
      <c r="F150" s="48">
        <v>405.00498214642045</v>
      </c>
      <c r="G150" s="48">
        <v>405.00498214642045</v>
      </c>
      <c r="H150" s="48">
        <v>405.00498214642045</v>
      </c>
      <c r="I150" s="48">
        <v>405.00498214642045</v>
      </c>
      <c r="J150" s="48">
        <v>405.00498214642045</v>
      </c>
      <c r="K150" s="48">
        <v>405.00498214642045</v>
      </c>
      <c r="L150" s="48">
        <v>405.00498214642045</v>
      </c>
      <c r="M150" s="48">
        <v>405.00498214642045</v>
      </c>
      <c r="N150" s="48">
        <v>405.00498214642045</v>
      </c>
      <c r="O150" s="48">
        <v>4860.0597857570456</v>
      </c>
      <c r="P150" s="57"/>
      <c r="Q150" s="50"/>
      <c r="R150" s="49"/>
      <c r="S150" s="49"/>
      <c r="T150" s="50"/>
      <c r="U150" s="49"/>
      <c r="V150" s="49"/>
      <c r="W150" s="50"/>
      <c r="X150" s="57"/>
      <c r="Y150" s="49"/>
      <c r="Z150" s="49"/>
      <c r="AA150" s="49"/>
      <c r="AB150" s="49"/>
      <c r="AC150" s="49"/>
      <c r="AD150" s="50"/>
      <c r="AE150" s="49"/>
      <c r="AF150" s="49"/>
      <c r="AG150" s="50"/>
      <c r="AH150" s="51"/>
      <c r="AI150" s="51"/>
      <c r="AJ150" s="33"/>
      <c r="AK150" s="52"/>
      <c r="AL150" s="53"/>
      <c r="AM150" s="52"/>
      <c r="AN150" s="53"/>
      <c r="AO150" s="53"/>
      <c r="AP150" s="57"/>
      <c r="AQ150" s="54"/>
      <c r="AR150" s="55"/>
      <c r="AS150" s="55"/>
      <c r="AT150" s="55"/>
      <c r="AU150" s="55"/>
    </row>
    <row r="151" spans="1:47" s="56" customFormat="1" ht="13.4" customHeight="1" outlineLevel="2" x14ac:dyDescent="0.3">
      <c r="A151" s="47" t="s">
        <v>18</v>
      </c>
      <c r="B151" s="26"/>
      <c r="C151" s="48">
        <v>328.93285214420865</v>
      </c>
      <c r="D151" s="48">
        <v>328.93285214420865</v>
      </c>
      <c r="E151" s="48">
        <v>328.93285214420865</v>
      </c>
      <c r="F151" s="48">
        <v>328.93285214420865</v>
      </c>
      <c r="G151" s="48">
        <v>328.93285214420865</v>
      </c>
      <c r="H151" s="48">
        <v>328.93285214420865</v>
      </c>
      <c r="I151" s="48">
        <v>328.93285214420865</v>
      </c>
      <c r="J151" s="48">
        <v>328.93285214420865</v>
      </c>
      <c r="K151" s="48">
        <v>328.93285214420865</v>
      </c>
      <c r="L151" s="48">
        <v>328.93285214420865</v>
      </c>
      <c r="M151" s="48">
        <v>328.93285214420865</v>
      </c>
      <c r="N151" s="48">
        <v>328.93285214420865</v>
      </c>
      <c r="O151" s="48">
        <v>3947.1942257305031</v>
      </c>
      <c r="P151" s="57"/>
      <c r="Q151" s="50"/>
      <c r="R151" s="49"/>
      <c r="S151" s="49"/>
      <c r="T151" s="50"/>
      <c r="U151" s="49"/>
      <c r="V151" s="49"/>
      <c r="W151" s="50"/>
      <c r="X151" s="57"/>
      <c r="Y151" s="49"/>
      <c r="Z151" s="49"/>
      <c r="AA151" s="49"/>
      <c r="AB151" s="49"/>
      <c r="AC151" s="49"/>
      <c r="AD151" s="50"/>
      <c r="AE151" s="49"/>
      <c r="AF151" s="49"/>
      <c r="AG151" s="50"/>
      <c r="AH151" s="51"/>
      <c r="AI151" s="51"/>
      <c r="AJ151" s="33"/>
      <c r="AK151" s="52"/>
      <c r="AL151" s="53"/>
      <c r="AM151" s="52"/>
      <c r="AN151" s="53"/>
      <c r="AO151" s="53"/>
      <c r="AP151" s="57"/>
      <c r="AQ151" s="54"/>
      <c r="AR151" s="55"/>
      <c r="AS151" s="55"/>
      <c r="AT151" s="55"/>
      <c r="AU151" s="55"/>
    </row>
    <row r="152" spans="1:47" s="56" customFormat="1" ht="13.4" customHeight="1" outlineLevel="2" x14ac:dyDescent="0.3">
      <c r="A152" s="58" t="s">
        <v>19</v>
      </c>
      <c r="C152" s="59">
        <v>1718.3842735270102</v>
      </c>
      <c r="D152" s="59">
        <v>1685.3660409616793</v>
      </c>
      <c r="E152" s="59">
        <v>3342.2856818308619</v>
      </c>
      <c r="F152" s="59">
        <v>2651.4746334335114</v>
      </c>
      <c r="G152" s="59">
        <v>2725.9564483737877</v>
      </c>
      <c r="H152" s="59">
        <v>2882.3093833916182</v>
      </c>
      <c r="I152" s="59">
        <v>2852.3636290584063</v>
      </c>
      <c r="J152" s="59">
        <v>2870.9120511806223</v>
      </c>
      <c r="K152" s="59">
        <v>2910.9045816671451</v>
      </c>
      <c r="L152" s="59">
        <v>2753.7624448461938</v>
      </c>
      <c r="M152" s="59">
        <v>2659.1971978782085</v>
      </c>
      <c r="N152" s="59">
        <v>2699.3662405703981</v>
      </c>
      <c r="O152" s="59">
        <v>31752.282606719444</v>
      </c>
      <c r="P152" s="49"/>
      <c r="Q152" s="50"/>
      <c r="R152" s="49"/>
      <c r="S152" s="49"/>
      <c r="T152" s="50"/>
      <c r="U152" s="49"/>
      <c r="V152" s="49"/>
      <c r="W152" s="50"/>
      <c r="X152" s="57"/>
      <c r="Y152" s="49"/>
      <c r="Z152" s="49"/>
      <c r="AA152" s="49"/>
      <c r="AB152" s="49"/>
      <c r="AC152" s="49"/>
      <c r="AD152" s="50"/>
      <c r="AE152" s="49"/>
      <c r="AF152" s="49"/>
      <c r="AG152" s="50"/>
      <c r="AH152" s="51"/>
      <c r="AI152" s="51"/>
      <c r="AJ152" s="33"/>
      <c r="AK152" s="52"/>
      <c r="AL152" s="53"/>
      <c r="AM152" s="52"/>
      <c r="AN152" s="53"/>
      <c r="AO152" s="53"/>
      <c r="AP152" s="57"/>
      <c r="AQ152" s="54"/>
      <c r="AR152" s="55"/>
      <c r="AS152" s="55"/>
      <c r="AT152" s="55"/>
      <c r="AU152" s="55"/>
    </row>
    <row r="153" spans="1:47" s="60" customFormat="1" ht="13.4" customHeight="1" outlineLevel="2" x14ac:dyDescent="0.35">
      <c r="A153" s="58" t="s">
        <v>20</v>
      </c>
      <c r="B153" s="26"/>
      <c r="C153" s="61">
        <v>2099.3883670029859</v>
      </c>
      <c r="D153" s="61">
        <v>2099.3883670029859</v>
      </c>
      <c r="E153" s="61">
        <v>2099.3883670029859</v>
      </c>
      <c r="F153" s="61">
        <v>2099.3883670029859</v>
      </c>
      <c r="G153" s="61">
        <v>2099.3883670029859</v>
      </c>
      <c r="H153" s="61">
        <v>2099.3883670029859</v>
      </c>
      <c r="I153" s="61">
        <v>2099.3883670029859</v>
      </c>
      <c r="J153" s="61">
        <v>2099.3883670029859</v>
      </c>
      <c r="K153" s="61">
        <v>2099.3883670029859</v>
      </c>
      <c r="L153" s="61">
        <v>2099.3883670029859</v>
      </c>
      <c r="M153" s="61">
        <v>2099.3883670029859</v>
      </c>
      <c r="N153" s="61">
        <v>2099.3883670029859</v>
      </c>
      <c r="O153" s="61">
        <v>25192.660404035829</v>
      </c>
      <c r="P153" s="62"/>
      <c r="Q153" s="31"/>
      <c r="R153" s="30"/>
      <c r="S153" s="30"/>
      <c r="T153" s="31"/>
      <c r="U153" s="30"/>
      <c r="V153" s="30"/>
      <c r="W153" s="31"/>
      <c r="X153" s="62"/>
      <c r="Y153" s="30"/>
      <c r="Z153" s="30"/>
      <c r="AA153" s="30"/>
      <c r="AB153" s="30"/>
      <c r="AC153" s="30"/>
      <c r="AD153" s="31"/>
      <c r="AE153" s="30"/>
      <c r="AF153" s="30"/>
      <c r="AG153" s="31"/>
      <c r="AH153" s="63"/>
      <c r="AI153" s="63"/>
      <c r="AJ153" s="33"/>
      <c r="AK153" s="64"/>
      <c r="AL153" s="65"/>
      <c r="AM153" s="64"/>
      <c r="AN153" s="65"/>
      <c r="AO153" s="65"/>
      <c r="AP153" s="62"/>
      <c r="AQ153" s="66"/>
      <c r="AR153" s="67"/>
      <c r="AS153" s="67"/>
      <c r="AT153" s="67"/>
      <c r="AU153" s="67"/>
    </row>
    <row r="154" spans="1:47" s="26" customFormat="1" ht="13.4" customHeight="1" outlineLevel="2" x14ac:dyDescent="0.35">
      <c r="A154" s="38" t="s">
        <v>21</v>
      </c>
      <c r="B154" s="2"/>
      <c r="C154" s="68">
        <v>0.27001546039070357</v>
      </c>
      <c r="D154" s="68">
        <v>0.24002086396962424</v>
      </c>
      <c r="E154" s="68">
        <v>0.20491750686278232</v>
      </c>
      <c r="F154" s="68">
        <v>0.22185408906588858</v>
      </c>
      <c r="G154" s="68">
        <v>0.22020599108768132</v>
      </c>
      <c r="H154" s="68">
        <v>0.22950399502871088</v>
      </c>
      <c r="I154" s="68">
        <v>0.21801700804267632</v>
      </c>
      <c r="J154" s="68">
        <v>0.23267682167805731</v>
      </c>
      <c r="K154" s="68">
        <v>0.2347128183684429</v>
      </c>
      <c r="L154" s="68">
        <v>0.22089412407286027</v>
      </c>
      <c r="M154" s="68">
        <v>0.23634883046815805</v>
      </c>
      <c r="N154" s="68">
        <v>0.22648035466221017</v>
      </c>
      <c r="O154" s="68">
        <v>0.22868330778673479</v>
      </c>
      <c r="P154" s="27"/>
      <c r="Q154" s="41"/>
      <c r="R154" s="40"/>
      <c r="S154" s="40"/>
      <c r="T154" s="41"/>
      <c r="U154" s="40"/>
      <c r="V154" s="40"/>
      <c r="W154" s="41"/>
      <c r="X154" s="27"/>
      <c r="Y154" s="40"/>
      <c r="Z154" s="40"/>
      <c r="AA154" s="40"/>
      <c r="AB154" s="40"/>
      <c r="AC154" s="40"/>
      <c r="AD154" s="41"/>
      <c r="AE154" s="40"/>
      <c r="AF154" s="40"/>
      <c r="AG154" s="41"/>
      <c r="AH154" s="42"/>
      <c r="AI154" s="42"/>
      <c r="AJ154" s="33"/>
      <c r="AK154" s="43"/>
      <c r="AL154" s="44"/>
      <c r="AM154" s="43"/>
      <c r="AN154" s="44"/>
      <c r="AO154" s="44"/>
      <c r="AP154" s="27"/>
      <c r="AQ154" s="45"/>
      <c r="AR154" s="46"/>
      <c r="AS154" s="46"/>
      <c r="AT154" s="46"/>
      <c r="AU154" s="46"/>
    </row>
    <row r="155" spans="1:47" s="60" customFormat="1" ht="13.4" customHeight="1" outlineLevel="1" x14ac:dyDescent="0.35">
      <c r="A155" s="58" t="s">
        <v>22</v>
      </c>
      <c r="B155" s="2"/>
      <c r="C155" s="59">
        <v>984.44643923638114</v>
      </c>
      <c r="D155" s="59">
        <v>951.42820667105025</v>
      </c>
      <c r="E155" s="59">
        <v>2608.347847540233</v>
      </c>
      <c r="F155" s="59">
        <v>1917.536799142882</v>
      </c>
      <c r="G155" s="59">
        <v>1992.0186140831588</v>
      </c>
      <c r="H155" s="59">
        <v>2148.3715491009893</v>
      </c>
      <c r="I155" s="59">
        <v>2118.4257947677775</v>
      </c>
      <c r="J155" s="59">
        <v>2136.9742168899934</v>
      </c>
      <c r="K155" s="59">
        <v>2176.9667473765162</v>
      </c>
      <c r="L155" s="59">
        <v>2019.824610555565</v>
      </c>
      <c r="M155" s="59">
        <v>1925.2593635875796</v>
      </c>
      <c r="N155" s="59">
        <v>1965.4284062797692</v>
      </c>
      <c r="O155" s="59">
        <v>22945.028595231895</v>
      </c>
      <c r="P155" s="62"/>
      <c r="Q155" s="31"/>
      <c r="R155" s="30"/>
      <c r="S155" s="30"/>
      <c r="T155" s="31"/>
      <c r="U155" s="30"/>
      <c r="V155" s="30"/>
      <c r="W155" s="31"/>
      <c r="X155" s="62"/>
      <c r="Y155" s="30"/>
      <c r="Z155" s="30"/>
      <c r="AA155" s="30"/>
      <c r="AB155" s="30"/>
      <c r="AC155" s="30"/>
      <c r="AD155" s="31"/>
      <c r="AE155" s="30"/>
      <c r="AF155" s="30"/>
      <c r="AG155" s="31"/>
      <c r="AH155" s="63"/>
      <c r="AI155" s="63"/>
      <c r="AJ155" s="33"/>
      <c r="AK155" s="64"/>
      <c r="AL155" s="65"/>
      <c r="AM155" s="64"/>
      <c r="AN155" s="65"/>
      <c r="AO155" s="65"/>
      <c r="AP155" s="62"/>
      <c r="AQ155" s="66"/>
      <c r="AR155" s="67"/>
      <c r="AS155" s="67"/>
      <c r="AT155" s="67"/>
      <c r="AU155" s="67"/>
    </row>
    <row r="156" spans="1:47" s="26" customFormat="1" ht="13.4" customHeight="1" outlineLevel="1" x14ac:dyDescent="0.35">
      <c r="A156" s="38" t="s">
        <v>23</v>
      </c>
      <c r="B156" s="2"/>
      <c r="C156" s="39">
        <v>0.12661580996558042</v>
      </c>
      <c r="D156" s="39">
        <v>0.10877578620494037</v>
      </c>
      <c r="E156" s="39">
        <v>0.25459612254205127</v>
      </c>
      <c r="F156" s="39">
        <v>0.20263681866136529</v>
      </c>
      <c r="G156" s="39">
        <v>0.20894391913083676</v>
      </c>
      <c r="H156" s="39">
        <v>0.23485880986783428</v>
      </c>
      <c r="I156" s="39">
        <v>0.21999400434662056</v>
      </c>
      <c r="J156" s="39">
        <v>0.23684249022668419</v>
      </c>
      <c r="K156" s="39">
        <v>0.24338612559835979</v>
      </c>
      <c r="L156" s="39">
        <v>0.21252255901865874</v>
      </c>
      <c r="M156" s="39">
        <v>0.21674541313258003</v>
      </c>
      <c r="N156" s="39">
        <v>0.21202886017363148</v>
      </c>
      <c r="O156" s="39">
        <v>0.20828070367583176</v>
      </c>
      <c r="P156" s="27"/>
      <c r="Q156" s="41"/>
      <c r="R156" s="40"/>
      <c r="S156" s="40"/>
      <c r="T156" s="41"/>
      <c r="U156" s="40"/>
      <c r="V156" s="40"/>
      <c r="W156" s="41"/>
      <c r="X156" s="27"/>
      <c r="Y156" s="40"/>
      <c r="Z156" s="40"/>
      <c r="AA156" s="40"/>
      <c r="AB156" s="40"/>
      <c r="AC156" s="40"/>
      <c r="AD156" s="41"/>
      <c r="AE156" s="40"/>
      <c r="AF156" s="40"/>
      <c r="AG156" s="41"/>
      <c r="AH156" s="42"/>
      <c r="AI156" s="42"/>
      <c r="AJ156" s="33"/>
      <c r="AK156" s="43"/>
      <c r="AL156" s="44"/>
      <c r="AM156" s="43"/>
      <c r="AN156" s="44"/>
      <c r="AO156" s="44"/>
      <c r="AP156" s="27"/>
      <c r="AQ156" s="45"/>
      <c r="AR156" s="46"/>
      <c r="AS156" s="46"/>
      <c r="AT156" s="46"/>
      <c r="AU156" s="46"/>
    </row>
    <row r="157" spans="1:47" s="56" customFormat="1" ht="13.4" customHeight="1" outlineLevel="2" x14ac:dyDescent="0.3">
      <c r="A157" s="69" t="s">
        <v>24</v>
      </c>
      <c r="B157" s="26"/>
      <c r="C157" s="48">
        <v>188.65352691939768</v>
      </c>
      <c r="D157" s="48">
        <v>188.65352691939768</v>
      </c>
      <c r="E157" s="48">
        <v>188.65352691939768</v>
      </c>
      <c r="F157" s="48">
        <v>188.65352691939768</v>
      </c>
      <c r="G157" s="48">
        <v>188.65352691939768</v>
      </c>
      <c r="H157" s="48">
        <v>188.65352691939768</v>
      </c>
      <c r="I157" s="48">
        <v>188.65352691939768</v>
      </c>
      <c r="J157" s="48">
        <v>188.65352691939768</v>
      </c>
      <c r="K157" s="48">
        <v>188.65352691939768</v>
      </c>
      <c r="L157" s="48">
        <v>188.65352691939768</v>
      </c>
      <c r="M157" s="48">
        <v>188.65352691939768</v>
      </c>
      <c r="N157" s="48">
        <v>188.65352691939768</v>
      </c>
      <c r="O157" s="48">
        <v>2263.8423230327726</v>
      </c>
      <c r="P157" s="57"/>
      <c r="Q157" s="50"/>
      <c r="R157" s="49"/>
      <c r="S157" s="49"/>
      <c r="T157" s="50"/>
      <c r="U157" s="49"/>
      <c r="V157" s="49"/>
      <c r="W157" s="50"/>
      <c r="X157" s="57"/>
      <c r="Y157" s="49"/>
      <c r="Z157" s="49"/>
      <c r="AA157" s="49"/>
      <c r="AB157" s="49"/>
      <c r="AC157" s="49"/>
      <c r="AD157" s="50"/>
      <c r="AE157" s="49"/>
      <c r="AF157" s="49"/>
      <c r="AG157" s="50"/>
      <c r="AH157" s="51"/>
      <c r="AI157" s="51"/>
      <c r="AJ157" s="33"/>
      <c r="AK157" s="52"/>
      <c r="AL157" s="35"/>
      <c r="AM157" s="52"/>
      <c r="AN157" s="53"/>
      <c r="AO157" s="53"/>
      <c r="AP157" s="57"/>
      <c r="AQ157" s="54"/>
      <c r="AR157" s="55"/>
      <c r="AS157" s="55"/>
      <c r="AT157" s="55"/>
      <c r="AU157" s="55"/>
    </row>
    <row r="158" spans="1:47" ht="13.4" customHeight="1" outlineLevel="2" x14ac:dyDescent="0.35">
      <c r="A158" s="70" t="s">
        <v>25</v>
      </c>
      <c r="B158" s="56"/>
      <c r="C158" s="71">
        <v>795.79291231698346</v>
      </c>
      <c r="D158" s="71">
        <v>762.77467975165257</v>
      </c>
      <c r="E158" s="71">
        <v>2419.6943206208352</v>
      </c>
      <c r="F158" s="71">
        <v>1728.8832722234843</v>
      </c>
      <c r="G158" s="71">
        <v>1803.365087163761</v>
      </c>
      <c r="H158" s="71">
        <v>1959.7180221815916</v>
      </c>
      <c r="I158" s="71">
        <v>1929.7722678483797</v>
      </c>
      <c r="J158" s="71">
        <v>1948.3206899705956</v>
      </c>
      <c r="K158" s="71">
        <v>1988.3132204571184</v>
      </c>
      <c r="L158" s="71">
        <v>1831.1710836361672</v>
      </c>
      <c r="M158" s="71">
        <v>1736.6058366681818</v>
      </c>
      <c r="N158" s="71">
        <v>1776.7748793603714</v>
      </c>
      <c r="O158" s="71">
        <v>20681.186272199124</v>
      </c>
      <c r="Q158" s="31"/>
      <c r="R158" s="72"/>
      <c r="S158" s="72"/>
      <c r="T158" s="31"/>
      <c r="U158" s="72"/>
      <c r="V158" s="72"/>
      <c r="W158" s="31"/>
      <c r="Y158" s="72"/>
      <c r="Z158" s="72"/>
      <c r="AA158" s="72"/>
      <c r="AB158" s="72"/>
      <c r="AC158" s="72"/>
      <c r="AD158" s="31"/>
      <c r="AE158" s="72"/>
      <c r="AF158" s="72"/>
      <c r="AG158" s="31"/>
      <c r="AH158" s="63"/>
      <c r="AI158" s="63"/>
      <c r="AJ158" s="33"/>
      <c r="AK158" s="64"/>
      <c r="AL158" s="35"/>
      <c r="AM158" s="64"/>
      <c r="AN158" s="65"/>
      <c r="AO158" s="65"/>
      <c r="AQ158" s="73"/>
      <c r="AR158" s="74"/>
      <c r="AS158" s="74"/>
      <c r="AT158" s="74"/>
      <c r="AU158" s="74"/>
    </row>
    <row r="159" spans="1:47" s="26" customFormat="1" ht="13.4" customHeight="1" outlineLevel="2" x14ac:dyDescent="0.3">
      <c r="A159" s="38" t="s">
        <v>26</v>
      </c>
      <c r="B159" s="56"/>
      <c r="C159" s="39">
        <v>0.10235190066413447</v>
      </c>
      <c r="D159" s="39">
        <v>8.7207226888422931E-2</v>
      </c>
      <c r="E159" s="39">
        <v>0.23618199250074731</v>
      </c>
      <c r="F159" s="39">
        <v>0.1827007472695252</v>
      </c>
      <c r="G159" s="39">
        <v>0.18915594777669548</v>
      </c>
      <c r="H159" s="39">
        <v>0.21423530885926806</v>
      </c>
      <c r="I159" s="39">
        <v>0.20040273760335434</v>
      </c>
      <c r="J159" s="39">
        <v>0.2159338752548747</v>
      </c>
      <c r="K159" s="39">
        <v>0.22229455355082553</v>
      </c>
      <c r="L159" s="39">
        <v>0.19267275121887262</v>
      </c>
      <c r="M159" s="39">
        <v>0.19550682709871284</v>
      </c>
      <c r="N159" s="39">
        <v>0.1916770670721118</v>
      </c>
      <c r="O159" s="39">
        <v>0.18773095059553363</v>
      </c>
      <c r="P159" s="27"/>
      <c r="Q159" s="41"/>
      <c r="R159" s="40"/>
      <c r="S159" s="40"/>
      <c r="T159" s="41"/>
      <c r="U159" s="40"/>
      <c r="V159" s="40"/>
      <c r="W159" s="41"/>
      <c r="X159" s="27"/>
      <c r="Y159" s="40"/>
      <c r="Z159" s="40"/>
      <c r="AA159" s="40"/>
      <c r="AB159" s="40"/>
      <c r="AC159" s="40"/>
      <c r="AD159" s="41"/>
      <c r="AE159" s="40"/>
      <c r="AF159" s="40"/>
      <c r="AG159" s="41"/>
      <c r="AH159" s="42"/>
      <c r="AI159" s="42"/>
      <c r="AJ159" s="33"/>
      <c r="AK159" s="43"/>
      <c r="AL159" s="44"/>
      <c r="AM159" s="43"/>
      <c r="AN159" s="44"/>
      <c r="AO159" s="44"/>
      <c r="AP159" s="27"/>
      <c r="AQ159" s="45"/>
      <c r="AR159" s="46"/>
      <c r="AS159" s="46"/>
      <c r="AT159" s="46"/>
      <c r="AU159" s="46"/>
    </row>
    <row r="160" spans="1:47" s="26" customFormat="1" ht="13.4" customHeight="1" outlineLevel="2" x14ac:dyDescent="0.3">
      <c r="A160" s="47" t="s">
        <v>27</v>
      </c>
      <c r="B160" s="56"/>
      <c r="C160" s="48">
        <v>142.53075426822812</v>
      </c>
      <c r="D160" s="48">
        <v>142.53075426822812</v>
      </c>
      <c r="E160" s="48">
        <v>142.53075426822812</v>
      </c>
      <c r="F160" s="48">
        <v>142.53075426822812</v>
      </c>
      <c r="G160" s="48">
        <v>142.53075426822812</v>
      </c>
      <c r="H160" s="48">
        <v>142.53075426822812</v>
      </c>
      <c r="I160" s="48">
        <v>142.53075426822812</v>
      </c>
      <c r="J160" s="48">
        <v>142.53075426822812</v>
      </c>
      <c r="K160" s="48">
        <v>142.53075426822812</v>
      </c>
      <c r="L160" s="48">
        <v>142.53075426822812</v>
      </c>
      <c r="M160" s="48">
        <v>142.53075426822812</v>
      </c>
      <c r="N160" s="48">
        <v>142.53075426822812</v>
      </c>
      <c r="O160" s="48">
        <v>1710.369051218737</v>
      </c>
      <c r="P160" s="27"/>
      <c r="Q160" s="50"/>
      <c r="R160" s="49"/>
      <c r="S160" s="49"/>
      <c r="T160" s="50"/>
      <c r="U160" s="49"/>
      <c r="V160" s="49"/>
      <c r="W160" s="50"/>
      <c r="X160" s="27"/>
      <c r="Y160" s="49"/>
      <c r="Z160" s="49"/>
      <c r="AA160" s="49"/>
      <c r="AB160" s="49"/>
      <c r="AC160" s="49"/>
      <c r="AD160" s="50"/>
      <c r="AE160" s="49"/>
      <c r="AF160" s="49"/>
      <c r="AG160" s="50"/>
      <c r="AH160" s="51"/>
      <c r="AI160" s="51"/>
      <c r="AJ160" s="33"/>
      <c r="AK160" s="52"/>
      <c r="AL160" s="53"/>
      <c r="AM160" s="52"/>
      <c r="AN160" s="53"/>
      <c r="AO160" s="53"/>
      <c r="AP160" s="27"/>
      <c r="AQ160" s="54"/>
      <c r="AR160" s="55"/>
      <c r="AS160" s="55"/>
      <c r="AT160" s="55"/>
      <c r="AU160" s="55"/>
    </row>
    <row r="161" spans="1:47" s="26" customFormat="1" ht="13.4" customHeight="1" outlineLevel="2" x14ac:dyDescent="0.35">
      <c r="A161" s="47" t="s">
        <v>28</v>
      </c>
      <c r="B161" s="60"/>
      <c r="C161" s="48">
        <v>155.50134529076516</v>
      </c>
      <c r="D161" s="48">
        <v>174.93382302537441</v>
      </c>
      <c r="E161" s="48">
        <v>204.90083049944454</v>
      </c>
      <c r="F161" s="48">
        <v>189.25847847496624</v>
      </c>
      <c r="G161" s="48">
        <v>190.6749545399112</v>
      </c>
      <c r="H161" s="48">
        <v>182.95004988826912</v>
      </c>
      <c r="I161" s="48">
        <v>192.58941179415098</v>
      </c>
      <c r="J161" s="48">
        <v>180.45530722504012</v>
      </c>
      <c r="K161" s="48">
        <v>178.88996277207568</v>
      </c>
      <c r="L161" s="48">
        <v>190.08096080550501</v>
      </c>
      <c r="M161" s="48">
        <v>177.65168229049689</v>
      </c>
      <c r="N161" s="48">
        <v>185.39253615477347</v>
      </c>
      <c r="O161" s="48">
        <v>2203.2793427607726</v>
      </c>
      <c r="P161" s="27"/>
      <c r="Q161" s="50"/>
      <c r="R161" s="49"/>
      <c r="S161" s="49"/>
      <c r="T161" s="50"/>
      <c r="U161" s="49"/>
      <c r="V161" s="49"/>
      <c r="W161" s="50"/>
      <c r="X161" s="27"/>
      <c r="Y161" s="49"/>
      <c r="Z161" s="49"/>
      <c r="AA161" s="49"/>
      <c r="AB161" s="49"/>
      <c r="AC161" s="49"/>
      <c r="AD161" s="50"/>
      <c r="AE161" s="49"/>
      <c r="AF161" s="49"/>
      <c r="AG161" s="50"/>
      <c r="AH161" s="51"/>
      <c r="AI161" s="51"/>
      <c r="AJ161" s="33"/>
      <c r="AK161" s="52"/>
      <c r="AL161" s="53"/>
      <c r="AM161" s="52"/>
      <c r="AN161" s="53"/>
      <c r="AO161" s="53"/>
      <c r="AP161" s="27"/>
      <c r="AQ161" s="54"/>
      <c r="AR161" s="55"/>
      <c r="AS161" s="55"/>
      <c r="AT161" s="55"/>
      <c r="AU161" s="55"/>
    </row>
    <row r="162" spans="1:47" s="60" customFormat="1" ht="13.4" customHeight="1" outlineLevel="1" x14ac:dyDescent="0.35">
      <c r="A162" s="58" t="s">
        <v>29</v>
      </c>
      <c r="B162" s="26"/>
      <c r="C162" s="59">
        <v>808.76350333952041</v>
      </c>
      <c r="D162" s="59">
        <v>795.1777485087988</v>
      </c>
      <c r="E162" s="59">
        <v>2482.0643968520517</v>
      </c>
      <c r="F162" s="59">
        <v>1775.6109964302225</v>
      </c>
      <c r="G162" s="59">
        <v>1851.5092874354441</v>
      </c>
      <c r="H162" s="59">
        <v>2000.1373178016327</v>
      </c>
      <c r="I162" s="59">
        <v>1979.8309253743025</v>
      </c>
      <c r="J162" s="59">
        <v>1986.2452429274076</v>
      </c>
      <c r="K162" s="59">
        <v>2024.672428960966</v>
      </c>
      <c r="L162" s="59">
        <v>1878.7212901734442</v>
      </c>
      <c r="M162" s="59">
        <v>1771.7267646904506</v>
      </c>
      <c r="N162" s="59">
        <v>1819.6366612469169</v>
      </c>
      <c r="O162" s="59">
        <v>21174.096563741157</v>
      </c>
      <c r="P162" s="62"/>
      <c r="Q162" s="31"/>
      <c r="R162" s="30"/>
      <c r="S162" s="30"/>
      <c r="T162" s="31"/>
      <c r="U162" s="30"/>
      <c r="V162" s="30"/>
      <c r="W162" s="31"/>
      <c r="X162" s="62"/>
      <c r="Y162" s="30"/>
      <c r="Z162" s="30"/>
      <c r="AA162" s="30"/>
      <c r="AB162" s="30"/>
      <c r="AC162" s="30"/>
      <c r="AD162" s="31"/>
      <c r="AE162" s="30"/>
      <c r="AF162" s="30"/>
      <c r="AG162" s="31"/>
      <c r="AH162" s="63"/>
      <c r="AI162" s="63"/>
      <c r="AJ162" s="33"/>
      <c r="AK162" s="64"/>
      <c r="AL162" s="65"/>
      <c r="AM162" s="64"/>
      <c r="AN162" s="65"/>
      <c r="AO162" s="65"/>
      <c r="AP162" s="62"/>
      <c r="AQ162" s="66"/>
      <c r="AR162" s="67"/>
      <c r="AS162" s="67"/>
      <c r="AT162" s="67"/>
      <c r="AU162" s="67"/>
    </row>
    <row r="163" spans="1:47" s="26" customFormat="1" ht="13.4" customHeight="1" outlineLevel="1" x14ac:dyDescent="0.35">
      <c r="A163" s="38" t="s">
        <v>30</v>
      </c>
      <c r="B163" s="60"/>
      <c r="C163" s="39">
        <v>0.10402012944997344</v>
      </c>
      <c r="D163" s="39">
        <v>9.0911835659529025E-2</v>
      </c>
      <c r="E163" s="39">
        <v>0.24226982299701127</v>
      </c>
      <c r="F163" s="39">
        <v>0.18763872675485843</v>
      </c>
      <c r="G163" s="39">
        <v>0.19420581920714658</v>
      </c>
      <c r="H163" s="39">
        <v>0.21865392428404942</v>
      </c>
      <c r="I163" s="39">
        <v>0.20560122251065838</v>
      </c>
      <c r="J163" s="39">
        <v>0.22013708252430875</v>
      </c>
      <c r="K163" s="39">
        <v>0.2263595338258981</v>
      </c>
      <c r="L163" s="39">
        <v>0.19767590422649356</v>
      </c>
      <c r="M163" s="39">
        <v>0.19946073595782951</v>
      </c>
      <c r="N163" s="39">
        <v>0.19630096216255521</v>
      </c>
      <c r="O163" s="39">
        <v>0.19220528375861229</v>
      </c>
      <c r="P163" s="27"/>
      <c r="Q163" s="41"/>
      <c r="R163" s="40"/>
      <c r="S163" s="40"/>
      <c r="T163" s="41"/>
      <c r="U163" s="40"/>
      <c r="V163" s="40"/>
      <c r="W163" s="41"/>
      <c r="X163" s="27"/>
      <c r="Y163" s="40"/>
      <c r="Z163" s="40"/>
      <c r="AA163" s="40"/>
      <c r="AB163" s="40"/>
      <c r="AC163" s="40"/>
      <c r="AD163" s="41"/>
      <c r="AE163" s="40"/>
      <c r="AF163" s="40"/>
      <c r="AG163" s="41"/>
      <c r="AH163" s="42"/>
      <c r="AI163" s="42"/>
      <c r="AJ163" s="33"/>
      <c r="AK163" s="43"/>
      <c r="AL163" s="44"/>
      <c r="AM163" s="43"/>
      <c r="AN163" s="44"/>
      <c r="AO163" s="44"/>
      <c r="AP163" s="27"/>
      <c r="AQ163" s="45"/>
      <c r="AR163" s="46"/>
      <c r="AS163" s="46"/>
      <c r="AT163" s="46"/>
      <c r="AU163" s="46"/>
    </row>
    <row r="164" spans="1:47" s="26" customFormat="1" ht="13" outlineLevel="1" x14ac:dyDescent="0.3">
      <c r="A164" s="38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78"/>
      <c r="AM164" s="27"/>
      <c r="AN164" s="78"/>
      <c r="AO164" s="78"/>
      <c r="AP164" s="27"/>
      <c r="AQ164" s="79"/>
      <c r="AR164" s="80"/>
      <c r="AS164" s="80"/>
      <c r="AT164" s="80"/>
      <c r="AU164" s="80"/>
    </row>
    <row r="165" spans="1:47" outlineLevel="1" x14ac:dyDescent="0.35">
      <c r="A165" s="82" t="s">
        <v>42</v>
      </c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Z165" s="57"/>
      <c r="AL165" s="6"/>
      <c r="AM165" s="5"/>
    </row>
    <row r="166" spans="1:47" ht="13.4" customHeight="1" outlineLevel="1" x14ac:dyDescent="0.35">
      <c r="A166" s="28" t="s">
        <v>13</v>
      </c>
      <c r="B166" s="26"/>
      <c r="C166" s="29">
        <v>6345.6737530455603</v>
      </c>
      <c r="D166" s="29">
        <v>7040.4861832868773</v>
      </c>
      <c r="E166" s="29">
        <v>8382.3305207876219</v>
      </c>
      <c r="F166" s="29">
        <v>7812.0758590210407</v>
      </c>
      <c r="G166" s="29">
        <v>7696.9096430360896</v>
      </c>
      <c r="H166" s="29">
        <v>7482.5934652577098</v>
      </c>
      <c r="I166" s="29">
        <v>7635.0630680360518</v>
      </c>
      <c r="J166" s="29">
        <v>7244.0091322827702</v>
      </c>
      <c r="K166" s="29">
        <v>7013.9101323952582</v>
      </c>
      <c r="L166" s="29">
        <v>7911.2213705330814</v>
      </c>
      <c r="M166" s="29">
        <v>7070.0027814247132</v>
      </c>
      <c r="N166" s="29">
        <v>7514.0740908932203</v>
      </c>
      <c r="O166" s="29">
        <v>89148.349999999991</v>
      </c>
      <c r="Q166" s="31"/>
      <c r="R166" s="30"/>
      <c r="S166" s="30"/>
      <c r="T166" s="31"/>
      <c r="U166" s="30"/>
      <c r="V166" s="30"/>
      <c r="W166" s="31"/>
      <c r="Y166" s="30"/>
      <c r="Z166" s="30"/>
      <c r="AA166" s="30"/>
      <c r="AB166" s="30"/>
      <c r="AC166" s="30"/>
      <c r="AD166" s="31"/>
      <c r="AE166" s="30"/>
      <c r="AF166" s="30"/>
      <c r="AG166" s="31"/>
      <c r="AH166" s="32"/>
      <c r="AI166" s="32"/>
      <c r="AJ166" s="33"/>
      <c r="AK166" s="34"/>
      <c r="AL166" s="35"/>
      <c r="AM166" s="34"/>
      <c r="AN166" s="35"/>
      <c r="AO166" s="35"/>
      <c r="AQ166" s="36"/>
      <c r="AR166" s="36"/>
      <c r="AS166" s="36"/>
      <c r="AT166" s="36"/>
      <c r="AU166" s="36"/>
    </row>
    <row r="167" spans="1:47" ht="13.4" customHeight="1" outlineLevel="1" x14ac:dyDescent="0.35">
      <c r="A167" s="28" t="s">
        <v>14</v>
      </c>
      <c r="B167" s="26"/>
      <c r="C167" s="37">
        <v>2402.8612936535683</v>
      </c>
      <c r="D167" s="37">
        <v>2247.1061473862924</v>
      </c>
      <c r="E167" s="37">
        <v>3759.3833434091257</v>
      </c>
      <c r="F167" s="37">
        <v>3242.0218483931953</v>
      </c>
      <c r="G167" s="37">
        <v>3209.8651089613213</v>
      </c>
      <c r="H167" s="37">
        <v>3409.9967146649897</v>
      </c>
      <c r="I167" s="37">
        <v>3216.6168248517724</v>
      </c>
      <c r="J167" s="37">
        <v>3364.4099913071277</v>
      </c>
      <c r="K167" s="37">
        <v>3288.8667478594234</v>
      </c>
      <c r="L167" s="37">
        <v>3268.7673681573542</v>
      </c>
      <c r="M167" s="37">
        <v>3049.6760961500504</v>
      </c>
      <c r="N167" s="37">
        <v>3198.113853424838</v>
      </c>
      <c r="O167" s="37">
        <v>37657.68533821906</v>
      </c>
      <c r="Q167" s="31"/>
      <c r="R167" s="30"/>
      <c r="S167" s="30"/>
      <c r="T167" s="31"/>
      <c r="U167" s="30"/>
      <c r="V167" s="30"/>
      <c r="W167" s="31"/>
      <c r="Y167" s="30"/>
      <c r="Z167" s="30"/>
      <c r="AA167" s="30"/>
      <c r="AB167" s="30"/>
      <c r="AC167" s="30"/>
      <c r="AD167" s="31"/>
      <c r="AE167" s="30"/>
      <c r="AF167" s="30"/>
      <c r="AG167" s="31"/>
      <c r="AH167" s="32"/>
      <c r="AI167" s="32"/>
      <c r="AJ167" s="33"/>
      <c r="AK167" s="34"/>
      <c r="AL167" s="35"/>
      <c r="AM167" s="34"/>
      <c r="AN167" s="35"/>
      <c r="AO167" s="35"/>
      <c r="AQ167" s="36"/>
      <c r="AR167" s="36"/>
      <c r="AS167" s="36"/>
      <c r="AT167" s="36"/>
      <c r="AU167" s="36"/>
    </row>
    <row r="168" spans="1:47" s="26" customFormat="1" ht="13.4" customHeight="1" outlineLevel="1" x14ac:dyDescent="0.3">
      <c r="A168" s="38" t="s">
        <v>15</v>
      </c>
      <c r="C168" s="39">
        <v>0.37866133481891223</v>
      </c>
      <c r="D168" s="39">
        <v>0.31916917225412728</v>
      </c>
      <c r="E168" s="39">
        <v>0.44848903703881698</v>
      </c>
      <c r="F168" s="39">
        <v>0.41500132703517612</v>
      </c>
      <c r="G168" s="39">
        <v>0.41703297268995504</v>
      </c>
      <c r="H168" s="39">
        <v>0.45572390515372535</v>
      </c>
      <c r="I168" s="39">
        <v>0.42129538370390629</v>
      </c>
      <c r="J168" s="39">
        <v>0.46444032991533751</v>
      </c>
      <c r="K168" s="39">
        <v>0.46890631413554651</v>
      </c>
      <c r="L168" s="39">
        <v>0.41318112780063632</v>
      </c>
      <c r="M168" s="39">
        <v>0.43135429934519687</v>
      </c>
      <c r="N168" s="39">
        <v>0.42561649176454536</v>
      </c>
      <c r="O168" s="39">
        <v>0.42241595428540252</v>
      </c>
      <c r="P168" s="27"/>
      <c r="Q168" s="41"/>
      <c r="R168" s="40"/>
      <c r="S168" s="40"/>
      <c r="T168" s="41"/>
      <c r="U168" s="40"/>
      <c r="V168" s="40"/>
      <c r="W168" s="41"/>
      <c r="X168" s="27"/>
      <c r="Y168" s="40"/>
      <c r="Z168" s="40"/>
      <c r="AA168" s="40"/>
      <c r="AB168" s="40"/>
      <c r="AC168" s="40"/>
      <c r="AD168" s="41"/>
      <c r="AE168" s="40"/>
      <c r="AF168" s="40"/>
      <c r="AG168" s="41"/>
      <c r="AH168" s="42"/>
      <c r="AI168" s="42"/>
      <c r="AJ168" s="33"/>
      <c r="AK168" s="43"/>
      <c r="AL168" s="44"/>
      <c r="AM168" s="43"/>
      <c r="AN168" s="44"/>
      <c r="AO168" s="44"/>
      <c r="AP168" s="27"/>
      <c r="AQ168" s="45"/>
      <c r="AR168" s="46"/>
      <c r="AS168" s="46"/>
      <c r="AT168" s="46"/>
      <c r="AU168" s="46"/>
    </row>
    <row r="169" spans="1:47" s="26" customFormat="1" ht="13.4" customHeight="1" outlineLevel="2" x14ac:dyDescent="0.3">
      <c r="A169" s="47" t="s">
        <v>16</v>
      </c>
      <c r="C169" s="48">
        <v>1047.6619011249984</v>
      </c>
      <c r="D169" s="48">
        <v>1047.6619011249984</v>
      </c>
      <c r="E169" s="48">
        <v>1047.6619011249984</v>
      </c>
      <c r="F169" s="48">
        <v>1047.6619011249984</v>
      </c>
      <c r="G169" s="48">
        <v>1047.6619011249984</v>
      </c>
      <c r="H169" s="48">
        <v>1047.6619011249984</v>
      </c>
      <c r="I169" s="48">
        <v>1047.6619011249984</v>
      </c>
      <c r="J169" s="48">
        <v>1047.6619011249984</v>
      </c>
      <c r="K169" s="48">
        <v>1047.6619011249984</v>
      </c>
      <c r="L169" s="48">
        <v>1047.6619011249984</v>
      </c>
      <c r="M169" s="48">
        <v>1047.6619011249984</v>
      </c>
      <c r="N169" s="48">
        <v>1047.6619011249984</v>
      </c>
      <c r="O169" s="48">
        <v>12571.942813499982</v>
      </c>
      <c r="P169" s="27"/>
      <c r="Q169" s="50"/>
      <c r="R169" s="49"/>
      <c r="S169" s="49"/>
      <c r="T169" s="50"/>
      <c r="U169" s="49"/>
      <c r="V169" s="49"/>
      <c r="W169" s="50"/>
      <c r="X169" s="27"/>
      <c r="Y169" s="49"/>
      <c r="Z169" s="49"/>
      <c r="AA169" s="49"/>
      <c r="AB169" s="49"/>
      <c r="AC169" s="49"/>
      <c r="AD169" s="50"/>
      <c r="AE169" s="49"/>
      <c r="AF169" s="49"/>
      <c r="AG169" s="50"/>
      <c r="AH169" s="51"/>
      <c r="AI169" s="51"/>
      <c r="AJ169" s="33"/>
      <c r="AK169" s="52"/>
      <c r="AL169" s="53"/>
      <c r="AM169" s="52"/>
      <c r="AN169" s="53"/>
      <c r="AO169" s="53"/>
      <c r="AP169" s="27"/>
      <c r="AQ169" s="54"/>
      <c r="AR169" s="55"/>
      <c r="AS169" s="55"/>
      <c r="AT169" s="55"/>
      <c r="AU169" s="55"/>
    </row>
    <row r="170" spans="1:47" s="56" customFormat="1" ht="13.4" customHeight="1" outlineLevel="2" x14ac:dyDescent="0.3">
      <c r="A170" s="47" t="s">
        <v>17</v>
      </c>
      <c r="B170" s="26"/>
      <c r="C170" s="48">
        <v>334.60240364656664</v>
      </c>
      <c r="D170" s="48">
        <v>334.60240364656664</v>
      </c>
      <c r="E170" s="48">
        <v>334.60240364656664</v>
      </c>
      <c r="F170" s="48">
        <v>334.60240364656664</v>
      </c>
      <c r="G170" s="48">
        <v>334.60240364656664</v>
      </c>
      <c r="H170" s="48">
        <v>334.60240364656664</v>
      </c>
      <c r="I170" s="48">
        <v>334.60240364656664</v>
      </c>
      <c r="J170" s="48">
        <v>334.60240364656664</v>
      </c>
      <c r="K170" s="48">
        <v>334.60240364656664</v>
      </c>
      <c r="L170" s="48">
        <v>334.60240364656664</v>
      </c>
      <c r="M170" s="48">
        <v>334.60240364656664</v>
      </c>
      <c r="N170" s="48">
        <v>334.60240364656664</v>
      </c>
      <c r="O170" s="48">
        <v>4015.228843758799</v>
      </c>
      <c r="P170" s="57"/>
      <c r="Q170" s="50"/>
      <c r="R170" s="49"/>
      <c r="S170" s="49"/>
      <c r="T170" s="50"/>
      <c r="U170" s="49"/>
      <c r="V170" s="49"/>
      <c r="W170" s="50"/>
      <c r="X170" s="57"/>
      <c r="Y170" s="49"/>
      <c r="Z170" s="49"/>
      <c r="AA170" s="49"/>
      <c r="AB170" s="49"/>
      <c r="AC170" s="49"/>
      <c r="AD170" s="50"/>
      <c r="AE170" s="49"/>
      <c r="AF170" s="49"/>
      <c r="AG170" s="50"/>
      <c r="AH170" s="51"/>
      <c r="AI170" s="51"/>
      <c r="AJ170" s="33"/>
      <c r="AK170" s="52"/>
      <c r="AL170" s="53"/>
      <c r="AM170" s="52"/>
      <c r="AN170" s="53"/>
      <c r="AO170" s="53"/>
      <c r="AP170" s="57"/>
      <c r="AQ170" s="54"/>
      <c r="AR170" s="55"/>
      <c r="AS170" s="55"/>
      <c r="AT170" s="55"/>
      <c r="AU170" s="55"/>
    </row>
    <row r="171" spans="1:47" s="56" customFormat="1" ht="13.4" customHeight="1" outlineLevel="2" x14ac:dyDescent="0.3">
      <c r="A171" s="47" t="s">
        <v>18</v>
      </c>
      <c r="B171" s="26"/>
      <c r="C171" s="48">
        <v>213.15487228947796</v>
      </c>
      <c r="D171" s="48">
        <v>213.15487228947796</v>
      </c>
      <c r="E171" s="48">
        <v>213.15487228947796</v>
      </c>
      <c r="F171" s="48">
        <v>213.15487228947796</v>
      </c>
      <c r="G171" s="48">
        <v>213.15487228947796</v>
      </c>
      <c r="H171" s="48">
        <v>213.15487228947796</v>
      </c>
      <c r="I171" s="48">
        <v>213.15487228947796</v>
      </c>
      <c r="J171" s="48">
        <v>213.15487228947796</v>
      </c>
      <c r="K171" s="48">
        <v>213.15487228947796</v>
      </c>
      <c r="L171" s="48">
        <v>213.15487228947796</v>
      </c>
      <c r="M171" s="48">
        <v>213.15487228947796</v>
      </c>
      <c r="N171" s="48">
        <v>213.15487228947796</v>
      </c>
      <c r="O171" s="48">
        <v>2557.8584674737358</v>
      </c>
      <c r="P171" s="57"/>
      <c r="Q171" s="50"/>
      <c r="R171" s="49"/>
      <c r="S171" s="49"/>
      <c r="T171" s="50"/>
      <c r="U171" s="49"/>
      <c r="V171" s="49"/>
      <c r="W171" s="50"/>
      <c r="X171" s="57"/>
      <c r="Y171" s="49"/>
      <c r="Z171" s="49"/>
      <c r="AA171" s="49"/>
      <c r="AB171" s="49"/>
      <c r="AC171" s="49"/>
      <c r="AD171" s="50"/>
      <c r="AE171" s="49"/>
      <c r="AF171" s="49"/>
      <c r="AG171" s="50"/>
      <c r="AH171" s="51"/>
      <c r="AI171" s="51"/>
      <c r="AJ171" s="33"/>
      <c r="AK171" s="52"/>
      <c r="AL171" s="53"/>
      <c r="AM171" s="52"/>
      <c r="AN171" s="53"/>
      <c r="AO171" s="53"/>
      <c r="AP171" s="57"/>
      <c r="AQ171" s="54"/>
      <c r="AR171" s="55"/>
      <c r="AS171" s="55"/>
      <c r="AT171" s="55"/>
      <c r="AU171" s="55"/>
    </row>
    <row r="172" spans="1:47" s="56" customFormat="1" ht="13.4" customHeight="1" outlineLevel="2" x14ac:dyDescent="0.3">
      <c r="A172" s="58" t="s">
        <v>19</v>
      </c>
      <c r="C172" s="59">
        <v>1355.1993925285699</v>
      </c>
      <c r="D172" s="59">
        <v>1199.444246261294</v>
      </c>
      <c r="E172" s="59">
        <v>2711.7214422841271</v>
      </c>
      <c r="F172" s="59">
        <v>2194.3599472681972</v>
      </c>
      <c r="G172" s="59">
        <v>2162.2032078363227</v>
      </c>
      <c r="H172" s="59">
        <v>2362.334813539991</v>
      </c>
      <c r="I172" s="59">
        <v>2168.9549237267738</v>
      </c>
      <c r="J172" s="59">
        <v>2316.7480901821291</v>
      </c>
      <c r="K172" s="59">
        <v>2241.2048467344248</v>
      </c>
      <c r="L172" s="59">
        <v>2221.1054670323556</v>
      </c>
      <c r="M172" s="59">
        <v>2002.014195025052</v>
      </c>
      <c r="N172" s="59">
        <v>2150.4519522998398</v>
      </c>
      <c r="O172" s="59">
        <v>25085.742524719077</v>
      </c>
      <c r="P172" s="49"/>
      <c r="Q172" s="50"/>
      <c r="R172" s="49"/>
      <c r="S172" s="49"/>
      <c r="T172" s="50"/>
      <c r="U172" s="49"/>
      <c r="V172" s="49"/>
      <c r="W172" s="50"/>
      <c r="X172" s="57"/>
      <c r="Y172" s="49"/>
      <c r="Z172" s="49"/>
      <c r="AA172" s="49"/>
      <c r="AB172" s="49"/>
      <c r="AC172" s="49"/>
      <c r="AD172" s="50"/>
      <c r="AE172" s="49"/>
      <c r="AF172" s="49"/>
      <c r="AG172" s="50"/>
      <c r="AH172" s="51"/>
      <c r="AI172" s="51"/>
      <c r="AJ172" s="33"/>
      <c r="AK172" s="52"/>
      <c r="AL172" s="53"/>
      <c r="AM172" s="52"/>
      <c r="AN172" s="53"/>
      <c r="AO172" s="53"/>
      <c r="AP172" s="57"/>
      <c r="AQ172" s="54"/>
      <c r="AR172" s="55"/>
      <c r="AS172" s="55"/>
      <c r="AT172" s="55"/>
      <c r="AU172" s="55"/>
    </row>
    <row r="173" spans="1:47" s="60" customFormat="1" ht="13.4" customHeight="1" outlineLevel="2" x14ac:dyDescent="0.35">
      <c r="A173" s="58" t="s">
        <v>20</v>
      </c>
      <c r="B173" s="26"/>
      <c r="C173" s="61">
        <v>1595.419177061043</v>
      </c>
      <c r="D173" s="61">
        <v>1595.419177061043</v>
      </c>
      <c r="E173" s="61">
        <v>1595.419177061043</v>
      </c>
      <c r="F173" s="61">
        <v>1595.419177061043</v>
      </c>
      <c r="G173" s="61">
        <v>1595.419177061043</v>
      </c>
      <c r="H173" s="61">
        <v>1595.419177061043</v>
      </c>
      <c r="I173" s="61">
        <v>1595.419177061043</v>
      </c>
      <c r="J173" s="61">
        <v>1595.419177061043</v>
      </c>
      <c r="K173" s="61">
        <v>1595.419177061043</v>
      </c>
      <c r="L173" s="61">
        <v>1595.419177061043</v>
      </c>
      <c r="M173" s="61">
        <v>1595.419177061043</v>
      </c>
      <c r="N173" s="61">
        <v>1595.419177061043</v>
      </c>
      <c r="O173" s="61">
        <v>19145.030124732515</v>
      </c>
      <c r="P173" s="62"/>
      <c r="Q173" s="31"/>
      <c r="R173" s="30"/>
      <c r="S173" s="30"/>
      <c r="T173" s="31"/>
      <c r="U173" s="30"/>
      <c r="V173" s="30"/>
      <c r="W173" s="31"/>
      <c r="X173" s="62"/>
      <c r="Y173" s="30"/>
      <c r="Z173" s="30"/>
      <c r="AA173" s="30"/>
      <c r="AB173" s="30"/>
      <c r="AC173" s="30"/>
      <c r="AD173" s="31"/>
      <c r="AE173" s="30"/>
      <c r="AF173" s="30"/>
      <c r="AG173" s="31"/>
      <c r="AH173" s="63"/>
      <c r="AI173" s="63"/>
      <c r="AJ173" s="33"/>
      <c r="AK173" s="64"/>
      <c r="AL173" s="65"/>
      <c r="AM173" s="64"/>
      <c r="AN173" s="65"/>
      <c r="AO173" s="65"/>
      <c r="AP173" s="62"/>
      <c r="AQ173" s="66"/>
      <c r="AR173" s="67"/>
      <c r="AS173" s="67"/>
      <c r="AT173" s="67"/>
      <c r="AU173" s="67"/>
    </row>
    <row r="174" spans="1:47" s="26" customFormat="1" ht="13.4" customHeight="1" outlineLevel="2" x14ac:dyDescent="0.35">
      <c r="A174" s="38" t="s">
        <v>21</v>
      </c>
      <c r="B174" s="2"/>
      <c r="C174" s="68">
        <v>0.25141840553894423</v>
      </c>
      <c r="D174" s="68">
        <v>0.22660639273014177</v>
      </c>
      <c r="E174" s="68">
        <v>0.19033121792376351</v>
      </c>
      <c r="F174" s="68">
        <v>0.20422474203431132</v>
      </c>
      <c r="G174" s="68">
        <v>0.20728048672164492</v>
      </c>
      <c r="H174" s="68">
        <v>0.21321740710205681</v>
      </c>
      <c r="I174" s="68">
        <v>0.20895952827688019</v>
      </c>
      <c r="J174" s="68">
        <v>0.2202398075329712</v>
      </c>
      <c r="K174" s="68">
        <v>0.22746501551142709</v>
      </c>
      <c r="L174" s="68">
        <v>0.20166534373611378</v>
      </c>
      <c r="M174" s="68">
        <v>0.22566033230605628</v>
      </c>
      <c r="N174" s="68">
        <v>0.21232412107762313</v>
      </c>
      <c r="O174" s="68">
        <v>0.21475473325902855</v>
      </c>
      <c r="P174" s="27"/>
      <c r="Q174" s="41"/>
      <c r="R174" s="40"/>
      <c r="S174" s="40"/>
      <c r="T174" s="41"/>
      <c r="U174" s="40"/>
      <c r="V174" s="40"/>
      <c r="W174" s="41"/>
      <c r="X174" s="27"/>
      <c r="Y174" s="40"/>
      <c r="Z174" s="40"/>
      <c r="AA174" s="40"/>
      <c r="AB174" s="40"/>
      <c r="AC174" s="40"/>
      <c r="AD174" s="41"/>
      <c r="AE174" s="40"/>
      <c r="AF174" s="40"/>
      <c r="AG174" s="41"/>
      <c r="AH174" s="42"/>
      <c r="AI174" s="42"/>
      <c r="AJ174" s="33"/>
      <c r="AK174" s="43"/>
      <c r="AL174" s="44"/>
      <c r="AM174" s="43"/>
      <c r="AN174" s="44"/>
      <c r="AO174" s="44"/>
      <c r="AP174" s="27"/>
      <c r="AQ174" s="45"/>
      <c r="AR174" s="46"/>
      <c r="AS174" s="46"/>
      <c r="AT174" s="46"/>
      <c r="AU174" s="46"/>
    </row>
    <row r="175" spans="1:47" s="60" customFormat="1" ht="13.4" customHeight="1" outlineLevel="1" x14ac:dyDescent="0.35">
      <c r="A175" s="58" t="s">
        <v>22</v>
      </c>
      <c r="B175" s="2"/>
      <c r="C175" s="59">
        <v>807.44211659252528</v>
      </c>
      <c r="D175" s="59">
        <v>651.68697032524938</v>
      </c>
      <c r="E175" s="59">
        <v>2163.9641663480825</v>
      </c>
      <c r="F175" s="59">
        <v>1646.6026713321523</v>
      </c>
      <c r="G175" s="59">
        <v>1614.4459319002783</v>
      </c>
      <c r="H175" s="59">
        <v>1814.5775376039467</v>
      </c>
      <c r="I175" s="59">
        <v>1621.1976477907294</v>
      </c>
      <c r="J175" s="59">
        <v>1768.9908142460847</v>
      </c>
      <c r="K175" s="59">
        <v>1693.4475707983804</v>
      </c>
      <c r="L175" s="59">
        <v>1673.3481910963112</v>
      </c>
      <c r="M175" s="59">
        <v>1454.2569190890074</v>
      </c>
      <c r="N175" s="59">
        <v>1602.694676363795</v>
      </c>
      <c r="O175" s="59">
        <v>18512.655213486545</v>
      </c>
      <c r="P175" s="62"/>
      <c r="Q175" s="31"/>
      <c r="R175" s="30"/>
      <c r="S175" s="30"/>
      <c r="T175" s="31"/>
      <c r="U175" s="30"/>
      <c r="V175" s="30"/>
      <c r="W175" s="31"/>
      <c r="X175" s="62"/>
      <c r="Y175" s="30"/>
      <c r="Z175" s="30"/>
      <c r="AA175" s="30"/>
      <c r="AB175" s="30"/>
      <c r="AC175" s="30"/>
      <c r="AD175" s="31"/>
      <c r="AE175" s="30"/>
      <c r="AF175" s="30"/>
      <c r="AG175" s="31"/>
      <c r="AH175" s="63"/>
      <c r="AI175" s="63"/>
      <c r="AJ175" s="33"/>
      <c r="AK175" s="64"/>
      <c r="AL175" s="65"/>
      <c r="AM175" s="64"/>
      <c r="AN175" s="65"/>
      <c r="AO175" s="65"/>
      <c r="AP175" s="62"/>
      <c r="AQ175" s="66"/>
      <c r="AR175" s="67"/>
      <c r="AS175" s="67"/>
      <c r="AT175" s="67"/>
      <c r="AU175" s="67"/>
    </row>
    <row r="176" spans="1:47" s="26" customFormat="1" ht="13.4" customHeight="1" outlineLevel="1" x14ac:dyDescent="0.35">
      <c r="A176" s="38" t="s">
        <v>23</v>
      </c>
      <c r="B176" s="2"/>
      <c r="C176" s="39">
        <v>0.127242929279968</v>
      </c>
      <c r="D176" s="39">
        <v>9.2562779523985492E-2</v>
      </c>
      <c r="E176" s="39">
        <v>0.25815781911505342</v>
      </c>
      <c r="F176" s="39">
        <v>0.2107765850008648</v>
      </c>
      <c r="G176" s="39">
        <v>0.20975248596831012</v>
      </c>
      <c r="H176" s="39">
        <v>0.24250649805166855</v>
      </c>
      <c r="I176" s="39">
        <v>0.2123358554270261</v>
      </c>
      <c r="J176" s="39">
        <v>0.24420052238236634</v>
      </c>
      <c r="K176" s="39">
        <v>0.24144129862411939</v>
      </c>
      <c r="L176" s="39">
        <v>0.21151578406452254</v>
      </c>
      <c r="M176" s="39">
        <v>0.20569396703914061</v>
      </c>
      <c r="N176" s="39">
        <v>0.21329237068692225</v>
      </c>
      <c r="O176" s="39">
        <v>0.20766122102637399</v>
      </c>
      <c r="P176" s="27"/>
      <c r="Q176" s="41"/>
      <c r="R176" s="40"/>
      <c r="S176" s="40"/>
      <c r="T176" s="41"/>
      <c r="U176" s="40"/>
      <c r="V176" s="40"/>
      <c r="W176" s="41"/>
      <c r="X176" s="27"/>
      <c r="Y176" s="40"/>
      <c r="Z176" s="40"/>
      <c r="AA176" s="40"/>
      <c r="AB176" s="40"/>
      <c r="AC176" s="40"/>
      <c r="AD176" s="41"/>
      <c r="AE176" s="40"/>
      <c r="AF176" s="40"/>
      <c r="AG176" s="41"/>
      <c r="AH176" s="42"/>
      <c r="AI176" s="42"/>
      <c r="AJ176" s="33"/>
      <c r="AK176" s="43"/>
      <c r="AL176" s="44"/>
      <c r="AM176" s="43"/>
      <c r="AN176" s="44"/>
      <c r="AO176" s="44"/>
      <c r="AP176" s="27"/>
      <c r="AQ176" s="45"/>
      <c r="AR176" s="46"/>
      <c r="AS176" s="46"/>
      <c r="AT176" s="46"/>
      <c r="AU176" s="46"/>
    </row>
    <row r="177" spans="1:47" s="56" customFormat="1" ht="13.4" customHeight="1" outlineLevel="2" x14ac:dyDescent="0.3">
      <c r="A177" s="69" t="s">
        <v>24</v>
      </c>
      <c r="B177" s="26"/>
      <c r="C177" s="48">
        <v>159.94464586803412</v>
      </c>
      <c r="D177" s="48">
        <v>159.94464586803412</v>
      </c>
      <c r="E177" s="48">
        <v>159.94464586803412</v>
      </c>
      <c r="F177" s="48">
        <v>159.94464586803412</v>
      </c>
      <c r="G177" s="48">
        <v>159.94464586803412</v>
      </c>
      <c r="H177" s="48">
        <v>159.94464586803412</v>
      </c>
      <c r="I177" s="48">
        <v>159.94464586803412</v>
      </c>
      <c r="J177" s="48">
        <v>159.94464586803412</v>
      </c>
      <c r="K177" s="48">
        <v>159.94464586803412</v>
      </c>
      <c r="L177" s="48">
        <v>159.94464586803412</v>
      </c>
      <c r="M177" s="48">
        <v>159.94464586803412</v>
      </c>
      <c r="N177" s="48">
        <v>159.94464586803412</v>
      </c>
      <c r="O177" s="48">
        <v>1919.3357504164089</v>
      </c>
      <c r="P177" s="57"/>
      <c r="Q177" s="50"/>
      <c r="R177" s="49"/>
      <c r="S177" s="49"/>
      <c r="T177" s="50"/>
      <c r="U177" s="49"/>
      <c r="V177" s="49"/>
      <c r="W177" s="50"/>
      <c r="X177" s="57"/>
      <c r="Y177" s="49"/>
      <c r="Z177" s="49"/>
      <c r="AA177" s="49"/>
      <c r="AB177" s="49"/>
      <c r="AC177" s="49"/>
      <c r="AD177" s="50"/>
      <c r="AE177" s="49"/>
      <c r="AF177" s="49"/>
      <c r="AG177" s="50"/>
      <c r="AH177" s="51"/>
      <c r="AI177" s="51"/>
      <c r="AJ177" s="33"/>
      <c r="AK177" s="52"/>
      <c r="AL177" s="35"/>
      <c r="AM177" s="52"/>
      <c r="AN177" s="53"/>
      <c r="AO177" s="53"/>
      <c r="AP177" s="57"/>
      <c r="AQ177" s="54"/>
      <c r="AR177" s="55"/>
      <c r="AS177" s="55"/>
      <c r="AT177" s="55"/>
      <c r="AU177" s="55"/>
    </row>
    <row r="178" spans="1:47" ht="13.4" customHeight="1" outlineLevel="2" x14ac:dyDescent="0.35">
      <c r="A178" s="70" t="s">
        <v>25</v>
      </c>
      <c r="B178" s="56"/>
      <c r="C178" s="71">
        <v>647.49747072449122</v>
      </c>
      <c r="D178" s="71">
        <v>491.74232445721526</v>
      </c>
      <c r="E178" s="71">
        <v>2004.0195204800484</v>
      </c>
      <c r="F178" s="71">
        <v>1486.6580254641183</v>
      </c>
      <c r="G178" s="71">
        <v>1454.5012860322443</v>
      </c>
      <c r="H178" s="71">
        <v>1654.6328917359126</v>
      </c>
      <c r="I178" s="71">
        <v>1461.2530019226954</v>
      </c>
      <c r="J178" s="71">
        <v>1609.0461683780507</v>
      </c>
      <c r="K178" s="71">
        <v>1533.5029249303464</v>
      </c>
      <c r="L178" s="71">
        <v>1513.4035452282772</v>
      </c>
      <c r="M178" s="71">
        <v>1294.3122732209733</v>
      </c>
      <c r="N178" s="71">
        <v>1442.7500304957609</v>
      </c>
      <c r="O178" s="71">
        <v>16593.319463070136</v>
      </c>
      <c r="Q178" s="31"/>
      <c r="R178" s="72"/>
      <c r="S178" s="72"/>
      <c r="T178" s="31"/>
      <c r="U178" s="72"/>
      <c r="V178" s="72"/>
      <c r="W178" s="31"/>
      <c r="Y178" s="72"/>
      <c r="Z178" s="72"/>
      <c r="AA178" s="72"/>
      <c r="AB178" s="72"/>
      <c r="AC178" s="72"/>
      <c r="AD178" s="31"/>
      <c r="AE178" s="72"/>
      <c r="AF178" s="72"/>
      <c r="AG178" s="31"/>
      <c r="AH178" s="63"/>
      <c r="AI178" s="63"/>
      <c r="AJ178" s="33"/>
      <c r="AK178" s="64"/>
      <c r="AL178" s="35"/>
      <c r="AM178" s="64"/>
      <c r="AN178" s="65"/>
      <c r="AO178" s="65"/>
      <c r="AQ178" s="73"/>
      <c r="AR178" s="74"/>
      <c r="AS178" s="74"/>
      <c r="AT178" s="74"/>
      <c r="AU178" s="74"/>
    </row>
    <row r="179" spans="1:47" s="26" customFormat="1" ht="13.4" customHeight="1" outlineLevel="2" x14ac:dyDescent="0.3">
      <c r="A179" s="38" t="s">
        <v>26</v>
      </c>
      <c r="B179" s="56"/>
      <c r="C179" s="39">
        <v>0.10203762372966771</v>
      </c>
      <c r="D179" s="39">
        <v>6.9844938496512118E-2</v>
      </c>
      <c r="E179" s="39">
        <v>0.23907665243099319</v>
      </c>
      <c r="F179" s="39">
        <v>0.19030255879394606</v>
      </c>
      <c r="G179" s="39">
        <v>0.18897211393773203</v>
      </c>
      <c r="H179" s="39">
        <v>0.22113093533926542</v>
      </c>
      <c r="I179" s="39">
        <v>0.19138715540414911</v>
      </c>
      <c r="J179" s="39">
        <v>0.22212094697774071</v>
      </c>
      <c r="K179" s="39">
        <v>0.21863737857825294</v>
      </c>
      <c r="L179" s="39">
        <v>0.19129834375071969</v>
      </c>
      <c r="M179" s="39">
        <v>0.18307097086603263</v>
      </c>
      <c r="N179" s="39">
        <v>0.19200636206719343</v>
      </c>
      <c r="O179" s="39">
        <v>0.18613153763440532</v>
      </c>
      <c r="P179" s="27"/>
      <c r="Q179" s="41"/>
      <c r="R179" s="40"/>
      <c r="S179" s="40"/>
      <c r="T179" s="41"/>
      <c r="U179" s="40"/>
      <c r="V179" s="40"/>
      <c r="W179" s="41"/>
      <c r="X179" s="27"/>
      <c r="Y179" s="40"/>
      <c r="Z179" s="40"/>
      <c r="AA179" s="40"/>
      <c r="AB179" s="40"/>
      <c r="AC179" s="40"/>
      <c r="AD179" s="41"/>
      <c r="AE179" s="40"/>
      <c r="AF179" s="40"/>
      <c r="AG179" s="41"/>
      <c r="AH179" s="42"/>
      <c r="AI179" s="42"/>
      <c r="AJ179" s="33"/>
      <c r="AK179" s="43"/>
      <c r="AL179" s="44"/>
      <c r="AM179" s="43"/>
      <c r="AN179" s="44"/>
      <c r="AO179" s="44"/>
      <c r="AP179" s="27"/>
      <c r="AQ179" s="45"/>
      <c r="AR179" s="46"/>
      <c r="AS179" s="46"/>
      <c r="AT179" s="46"/>
      <c r="AU179" s="46"/>
    </row>
    <row r="180" spans="1:47" s="26" customFormat="1" ht="13.4" customHeight="1" outlineLevel="2" x14ac:dyDescent="0.3">
      <c r="A180" s="47" t="s">
        <v>27</v>
      </c>
      <c r="B180" s="56"/>
      <c r="C180" s="48">
        <v>115.4721694835717</v>
      </c>
      <c r="D180" s="48">
        <v>115.4721694835717</v>
      </c>
      <c r="E180" s="48">
        <v>115.4721694835717</v>
      </c>
      <c r="F180" s="48">
        <v>115.4721694835717</v>
      </c>
      <c r="G180" s="48">
        <v>115.4721694835717</v>
      </c>
      <c r="H180" s="48">
        <v>115.4721694835717</v>
      </c>
      <c r="I180" s="48">
        <v>115.4721694835717</v>
      </c>
      <c r="J180" s="48">
        <v>115.4721694835717</v>
      </c>
      <c r="K180" s="48">
        <v>115.4721694835717</v>
      </c>
      <c r="L180" s="48">
        <v>115.4721694835717</v>
      </c>
      <c r="M180" s="48">
        <v>115.4721694835717</v>
      </c>
      <c r="N180" s="48">
        <v>115.4721694835717</v>
      </c>
      <c r="O180" s="48">
        <v>1385.6660338028603</v>
      </c>
      <c r="P180" s="27"/>
      <c r="Q180" s="50"/>
      <c r="R180" s="49"/>
      <c r="S180" s="49"/>
      <c r="T180" s="50"/>
      <c r="U180" s="49"/>
      <c r="V180" s="49"/>
      <c r="W180" s="50"/>
      <c r="X180" s="27"/>
      <c r="Y180" s="49"/>
      <c r="Z180" s="49"/>
      <c r="AA180" s="49"/>
      <c r="AB180" s="49"/>
      <c r="AC180" s="49"/>
      <c r="AD180" s="50"/>
      <c r="AE180" s="49"/>
      <c r="AF180" s="49"/>
      <c r="AG180" s="50"/>
      <c r="AH180" s="51"/>
      <c r="AI180" s="51"/>
      <c r="AJ180" s="33"/>
      <c r="AK180" s="52"/>
      <c r="AL180" s="53"/>
      <c r="AM180" s="52"/>
      <c r="AN180" s="53"/>
      <c r="AO180" s="53"/>
      <c r="AP180" s="27"/>
      <c r="AQ180" s="54"/>
      <c r="AR180" s="55"/>
      <c r="AS180" s="55"/>
      <c r="AT180" s="55"/>
      <c r="AU180" s="55"/>
    </row>
    <row r="181" spans="1:47" s="26" customFormat="1" ht="13.4" customHeight="1" outlineLevel="2" x14ac:dyDescent="0.35">
      <c r="A181" s="47" t="s">
        <v>28</v>
      </c>
      <c r="B181" s="60"/>
      <c r="C181" s="48">
        <v>126.91347506091121</v>
      </c>
      <c r="D181" s="48">
        <v>140.80972366573755</v>
      </c>
      <c r="E181" s="48">
        <v>167.64661041575243</v>
      </c>
      <c r="F181" s="48">
        <v>156.24151718042083</v>
      </c>
      <c r="G181" s="48">
        <v>153.93819286072181</v>
      </c>
      <c r="H181" s="48">
        <v>149.65186930515421</v>
      </c>
      <c r="I181" s="48">
        <v>152.70126136072105</v>
      </c>
      <c r="J181" s="48">
        <v>144.8801826456554</v>
      </c>
      <c r="K181" s="48">
        <v>140.27820264790518</v>
      </c>
      <c r="L181" s="48">
        <v>158.22442741066163</v>
      </c>
      <c r="M181" s="48">
        <v>141.40005562849427</v>
      </c>
      <c r="N181" s="48">
        <v>150.2814818178644</v>
      </c>
      <c r="O181" s="48">
        <v>1782.9669999999999</v>
      </c>
      <c r="P181" s="27"/>
      <c r="Q181" s="50"/>
      <c r="R181" s="49"/>
      <c r="S181" s="49"/>
      <c r="T181" s="50"/>
      <c r="U181" s="49"/>
      <c r="V181" s="49"/>
      <c r="W181" s="50"/>
      <c r="X181" s="27"/>
      <c r="Y181" s="49"/>
      <c r="Z181" s="49"/>
      <c r="AA181" s="49"/>
      <c r="AB181" s="49"/>
      <c r="AC181" s="49"/>
      <c r="AD181" s="50"/>
      <c r="AE181" s="49"/>
      <c r="AF181" s="49"/>
      <c r="AG181" s="50"/>
      <c r="AH181" s="51"/>
      <c r="AI181" s="51"/>
      <c r="AJ181" s="33"/>
      <c r="AK181" s="52"/>
      <c r="AL181" s="53"/>
      <c r="AM181" s="52"/>
      <c r="AN181" s="53"/>
      <c r="AO181" s="53"/>
      <c r="AP181" s="27"/>
      <c r="AQ181" s="54"/>
      <c r="AR181" s="55"/>
      <c r="AS181" s="55"/>
      <c r="AT181" s="55"/>
      <c r="AU181" s="55"/>
    </row>
    <row r="182" spans="1:47" s="60" customFormat="1" ht="13.4" customHeight="1" outlineLevel="1" x14ac:dyDescent="0.35">
      <c r="A182" s="58" t="s">
        <v>29</v>
      </c>
      <c r="B182" s="26"/>
      <c r="C182" s="59">
        <v>658.93877630183067</v>
      </c>
      <c r="D182" s="59">
        <v>517.07987863938115</v>
      </c>
      <c r="E182" s="59">
        <v>2056.1939614122293</v>
      </c>
      <c r="F182" s="59">
        <v>1527.4273731609674</v>
      </c>
      <c r="G182" s="59">
        <v>1492.9673094093944</v>
      </c>
      <c r="H182" s="59">
        <v>1688.8125915574951</v>
      </c>
      <c r="I182" s="59">
        <v>1498.4820937998447</v>
      </c>
      <c r="J182" s="59">
        <v>1638.4541815401344</v>
      </c>
      <c r="K182" s="59">
        <v>1558.3089580946798</v>
      </c>
      <c r="L182" s="59">
        <v>1556.1558031553673</v>
      </c>
      <c r="M182" s="59">
        <v>1320.240159365896</v>
      </c>
      <c r="N182" s="59">
        <v>1477.5593428300538</v>
      </c>
      <c r="O182" s="59">
        <v>16990.620429267277</v>
      </c>
      <c r="P182" s="62"/>
      <c r="Q182" s="31"/>
      <c r="R182" s="30"/>
      <c r="S182" s="30"/>
      <c r="T182" s="31"/>
      <c r="U182" s="30"/>
      <c r="V182" s="30"/>
      <c r="W182" s="31"/>
      <c r="X182" s="62"/>
      <c r="Y182" s="30"/>
      <c r="Z182" s="30"/>
      <c r="AA182" s="30"/>
      <c r="AB182" s="30"/>
      <c r="AC182" s="30"/>
      <c r="AD182" s="31"/>
      <c r="AE182" s="30"/>
      <c r="AF182" s="30"/>
      <c r="AG182" s="31"/>
      <c r="AH182" s="63"/>
      <c r="AI182" s="63"/>
      <c r="AJ182" s="33"/>
      <c r="AK182" s="64"/>
      <c r="AL182" s="65"/>
      <c r="AM182" s="64"/>
      <c r="AN182" s="65"/>
      <c r="AO182" s="65"/>
      <c r="AP182" s="62"/>
      <c r="AQ182" s="66"/>
      <c r="AR182" s="67"/>
      <c r="AS182" s="67"/>
      <c r="AT182" s="67"/>
      <c r="AU182" s="67"/>
    </row>
    <row r="183" spans="1:47" s="26" customFormat="1" ht="13.4" customHeight="1" outlineLevel="1" x14ac:dyDescent="0.35">
      <c r="A183" s="38" t="s">
        <v>30</v>
      </c>
      <c r="B183" s="60"/>
      <c r="C183" s="39">
        <v>0.10384063252315449</v>
      </c>
      <c r="D183" s="39">
        <v>7.3443774361329761E-2</v>
      </c>
      <c r="E183" s="39">
        <v>0.24530098834840802</v>
      </c>
      <c r="F183" s="39">
        <v>0.19552131862585045</v>
      </c>
      <c r="G183" s="39">
        <v>0.1939697071486583</v>
      </c>
      <c r="H183" s="39">
        <v>0.22569883014476055</v>
      </c>
      <c r="I183" s="39">
        <v>0.1962632240816965</v>
      </c>
      <c r="J183" s="39">
        <v>0.22618057923731746</v>
      </c>
      <c r="K183" s="39">
        <v>0.22217406962448713</v>
      </c>
      <c r="L183" s="39">
        <v>0.19670234598055608</v>
      </c>
      <c r="M183" s="39">
        <v>0.18673828005197016</v>
      </c>
      <c r="N183" s="39">
        <v>0.19663891052402596</v>
      </c>
      <c r="O183" s="39">
        <v>0.19058816488770997</v>
      </c>
      <c r="P183" s="27"/>
      <c r="Q183" s="41"/>
      <c r="R183" s="40"/>
      <c r="S183" s="40"/>
      <c r="T183" s="41"/>
      <c r="U183" s="40"/>
      <c r="V183" s="40"/>
      <c r="W183" s="41"/>
      <c r="X183" s="27"/>
      <c r="Y183" s="40"/>
      <c r="Z183" s="40"/>
      <c r="AA183" s="40"/>
      <c r="AB183" s="40"/>
      <c r="AC183" s="40"/>
      <c r="AD183" s="41"/>
      <c r="AE183" s="40"/>
      <c r="AF183" s="40"/>
      <c r="AG183" s="41"/>
      <c r="AH183" s="42"/>
      <c r="AI183" s="42"/>
      <c r="AJ183" s="33"/>
      <c r="AK183" s="43"/>
      <c r="AL183" s="44"/>
      <c r="AM183" s="43"/>
      <c r="AN183" s="44"/>
      <c r="AO183" s="44"/>
      <c r="AP183" s="27"/>
      <c r="AQ183" s="45"/>
      <c r="AR183" s="46"/>
      <c r="AS183" s="46"/>
      <c r="AT183" s="46"/>
      <c r="AU183" s="46"/>
    </row>
    <row r="184" spans="1:47" s="26" customFormat="1" ht="11.9" customHeight="1" outlineLevel="1" x14ac:dyDescent="0.3">
      <c r="A184" s="38"/>
      <c r="B184" s="27"/>
      <c r="C184" s="83"/>
      <c r="D184" s="83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27"/>
      <c r="Q184" s="85"/>
      <c r="R184" s="84"/>
      <c r="S184" s="84"/>
      <c r="T184" s="85"/>
      <c r="U184" s="84"/>
      <c r="V184" s="84"/>
      <c r="W184" s="85"/>
      <c r="X184" s="27"/>
      <c r="Y184" s="84"/>
      <c r="Z184" s="84"/>
      <c r="AA184" s="84"/>
      <c r="AB184" s="84"/>
      <c r="AC184" s="84"/>
      <c r="AD184" s="85"/>
      <c r="AE184" s="84"/>
      <c r="AF184" s="84"/>
      <c r="AG184" s="85"/>
      <c r="AH184" s="86"/>
      <c r="AI184" s="86"/>
      <c r="AJ184" s="86"/>
      <c r="AK184" s="87"/>
      <c r="AL184" s="88"/>
      <c r="AM184" s="87"/>
      <c r="AN184" s="88"/>
      <c r="AO184" s="88"/>
      <c r="AP184" s="27"/>
      <c r="AQ184" s="89"/>
      <c r="AR184" s="90"/>
      <c r="AS184" s="90"/>
      <c r="AT184" s="90"/>
      <c r="AU184" s="90"/>
    </row>
    <row r="185" spans="1:47" outlineLevel="1" x14ac:dyDescent="0.35">
      <c r="A185" s="91" t="s">
        <v>43</v>
      </c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Z185" s="57"/>
      <c r="AL185" s="6"/>
      <c r="AM185" s="5"/>
    </row>
    <row r="186" spans="1:47" ht="13.4" customHeight="1" outlineLevel="1" x14ac:dyDescent="0.35">
      <c r="A186" s="28" t="s">
        <v>13</v>
      </c>
      <c r="B186" s="26"/>
      <c r="C186" s="29">
        <v>3607.4475549402805</v>
      </c>
      <c r="D186" s="29">
        <v>4357.1672858656511</v>
      </c>
      <c r="E186" s="29">
        <v>4744.8911120953499</v>
      </c>
      <c r="F186" s="29">
        <v>4201.7154621833633</v>
      </c>
      <c r="G186" s="29">
        <v>4355.7886926618703</v>
      </c>
      <c r="H186" s="29">
        <v>4460.2188820177953</v>
      </c>
      <c r="I186" s="29">
        <v>3813.6644044457407</v>
      </c>
      <c r="J186" s="29">
        <v>3368.8109011928036</v>
      </c>
      <c r="K186" s="29">
        <v>3402.1569942454084</v>
      </c>
      <c r="L186" s="29">
        <v>3418.5928313282934</v>
      </c>
      <c r="M186" s="29">
        <v>3511.9681091330335</v>
      </c>
      <c r="N186" s="29">
        <v>3493.8545466483979</v>
      </c>
      <c r="O186" s="29">
        <v>46736.276776757986</v>
      </c>
      <c r="Q186" s="31"/>
      <c r="R186" s="30"/>
      <c r="S186" s="30"/>
      <c r="T186" s="31"/>
      <c r="U186" s="30"/>
      <c r="V186" s="30"/>
      <c r="W186" s="31"/>
      <c r="Y186" s="30"/>
      <c r="Z186" s="30"/>
      <c r="AA186" s="30"/>
      <c r="AB186" s="30"/>
      <c r="AC186" s="30"/>
      <c r="AD186" s="31"/>
      <c r="AE186" s="30"/>
      <c r="AF186" s="30"/>
      <c r="AG186" s="31"/>
      <c r="AH186" s="32"/>
      <c r="AI186" s="32"/>
      <c r="AJ186" s="33"/>
      <c r="AK186" s="34"/>
      <c r="AL186" s="35"/>
      <c r="AM186" s="34"/>
      <c r="AN186" s="35"/>
      <c r="AO186" s="35"/>
      <c r="AQ186" s="36"/>
      <c r="AR186" s="36"/>
      <c r="AS186" s="36"/>
      <c r="AT186" s="36"/>
      <c r="AU186" s="36"/>
    </row>
    <row r="187" spans="1:47" ht="13.4" customHeight="1" outlineLevel="1" x14ac:dyDescent="0.35">
      <c r="A187" s="28" t="s">
        <v>14</v>
      </c>
      <c r="B187" s="26"/>
      <c r="C187" s="37">
        <v>1266.7649740519894</v>
      </c>
      <c r="D187" s="37">
        <v>1485.7690653933807</v>
      </c>
      <c r="E187" s="37">
        <v>1915.9939243221299</v>
      </c>
      <c r="F187" s="37">
        <v>1612.1399908283797</v>
      </c>
      <c r="G187" s="37">
        <v>1659.2164583831952</v>
      </c>
      <c r="H187" s="37">
        <v>1946.5753439174855</v>
      </c>
      <c r="I187" s="37">
        <v>1568.3921089823139</v>
      </c>
      <c r="J187" s="37">
        <v>1567.9656248878268</v>
      </c>
      <c r="K187" s="37">
        <v>1574.7463226687212</v>
      </c>
      <c r="L187" s="37">
        <v>1412.1086164253625</v>
      </c>
      <c r="M187" s="37">
        <v>1590.6919635406127</v>
      </c>
      <c r="N187" s="37">
        <v>1530.307044239383</v>
      </c>
      <c r="O187" s="37">
        <v>19130.671437640784</v>
      </c>
      <c r="Q187" s="31"/>
      <c r="R187" s="30"/>
      <c r="S187" s="30"/>
      <c r="T187" s="31"/>
      <c r="U187" s="30"/>
      <c r="V187" s="30"/>
      <c r="W187" s="31"/>
      <c r="Y187" s="30"/>
      <c r="Z187" s="30"/>
      <c r="AA187" s="30"/>
      <c r="AB187" s="30"/>
      <c r="AC187" s="30"/>
      <c r="AD187" s="31"/>
      <c r="AE187" s="30"/>
      <c r="AF187" s="30"/>
      <c r="AG187" s="31"/>
      <c r="AH187" s="32"/>
      <c r="AI187" s="32"/>
      <c r="AJ187" s="33"/>
      <c r="AK187" s="34"/>
      <c r="AL187" s="35"/>
      <c r="AM187" s="34"/>
      <c r="AN187" s="35"/>
      <c r="AO187" s="35"/>
      <c r="AQ187" s="36"/>
      <c r="AR187" s="36"/>
      <c r="AS187" s="36"/>
      <c r="AT187" s="36"/>
      <c r="AU187" s="36"/>
    </row>
    <row r="188" spans="1:47" s="26" customFormat="1" ht="13.4" customHeight="1" outlineLevel="2" x14ac:dyDescent="0.3">
      <c r="A188" s="38" t="s">
        <v>15</v>
      </c>
      <c r="C188" s="39">
        <v>0.35115270693740136</v>
      </c>
      <c r="D188" s="39">
        <v>0.34099426712697323</v>
      </c>
      <c r="E188" s="39">
        <v>0.40380145277475599</v>
      </c>
      <c r="F188" s="39">
        <v>0.38368614089604569</v>
      </c>
      <c r="G188" s="39">
        <v>0.3809221648374384</v>
      </c>
      <c r="H188" s="39">
        <v>0.43643045227342253</v>
      </c>
      <c r="I188" s="39">
        <v>0.41125593199914934</v>
      </c>
      <c r="J188" s="39">
        <v>0.46543592706039189</v>
      </c>
      <c r="K188" s="39">
        <v>0.46286703562837689</v>
      </c>
      <c r="L188" s="39">
        <v>0.41306721393804829</v>
      </c>
      <c r="M188" s="39">
        <v>0.45293462642896604</v>
      </c>
      <c r="N188" s="39">
        <v>0.43799964303247357</v>
      </c>
      <c r="O188" s="39">
        <v>0.40933238069050659</v>
      </c>
      <c r="P188" s="27"/>
      <c r="Q188" s="41"/>
      <c r="R188" s="40"/>
      <c r="S188" s="40"/>
      <c r="T188" s="41"/>
      <c r="U188" s="40"/>
      <c r="V188" s="40"/>
      <c r="W188" s="41"/>
      <c r="X188" s="27"/>
      <c r="Y188" s="40"/>
      <c r="Z188" s="40"/>
      <c r="AA188" s="40"/>
      <c r="AB188" s="40"/>
      <c r="AC188" s="40"/>
      <c r="AD188" s="41"/>
      <c r="AE188" s="40"/>
      <c r="AF188" s="40"/>
      <c r="AG188" s="41"/>
      <c r="AH188" s="42"/>
      <c r="AI188" s="42"/>
      <c r="AJ188" s="33"/>
      <c r="AK188" s="43"/>
      <c r="AL188" s="44"/>
      <c r="AM188" s="43"/>
      <c r="AN188" s="44"/>
      <c r="AO188" s="44"/>
      <c r="AP188" s="27"/>
      <c r="AQ188" s="45"/>
      <c r="AR188" s="46"/>
      <c r="AS188" s="46"/>
      <c r="AT188" s="46"/>
      <c r="AU188" s="46"/>
    </row>
    <row r="189" spans="1:47" s="26" customFormat="1" ht="13.4" customHeight="1" outlineLevel="2" x14ac:dyDescent="0.3">
      <c r="A189" s="47" t="s">
        <v>16</v>
      </c>
      <c r="C189" s="48">
        <v>489.35775612499907</v>
      </c>
      <c r="D189" s="48">
        <v>489.35775612499907</v>
      </c>
      <c r="E189" s="48">
        <v>489.35775612499907</v>
      </c>
      <c r="F189" s="48">
        <v>489.35775612499907</v>
      </c>
      <c r="G189" s="48">
        <v>489.35775612499907</v>
      </c>
      <c r="H189" s="48">
        <v>489.35775612499907</v>
      </c>
      <c r="I189" s="48">
        <v>489.35775612499907</v>
      </c>
      <c r="J189" s="48">
        <v>489.35775612499907</v>
      </c>
      <c r="K189" s="48">
        <v>489.35775612499907</v>
      </c>
      <c r="L189" s="48">
        <v>489.35775612499907</v>
      </c>
      <c r="M189" s="48">
        <v>489.35775612499907</v>
      </c>
      <c r="N189" s="48">
        <v>489.35775612499907</v>
      </c>
      <c r="O189" s="48">
        <v>5872.29307349999</v>
      </c>
      <c r="P189" s="27"/>
      <c r="Q189" s="50"/>
      <c r="R189" s="49"/>
      <c r="S189" s="49"/>
      <c r="T189" s="50"/>
      <c r="U189" s="49"/>
      <c r="V189" s="49"/>
      <c r="W189" s="50"/>
      <c r="X189" s="27"/>
      <c r="Y189" s="49"/>
      <c r="Z189" s="49"/>
      <c r="AA189" s="49"/>
      <c r="AB189" s="49"/>
      <c r="AC189" s="49"/>
      <c r="AD189" s="50"/>
      <c r="AE189" s="49"/>
      <c r="AF189" s="49"/>
      <c r="AG189" s="50"/>
      <c r="AH189" s="51"/>
      <c r="AI189" s="51"/>
      <c r="AJ189" s="33"/>
      <c r="AK189" s="52"/>
      <c r="AL189" s="53"/>
      <c r="AM189" s="52"/>
      <c r="AN189" s="53"/>
      <c r="AO189" s="53"/>
      <c r="AP189" s="27"/>
      <c r="AQ189" s="54"/>
      <c r="AR189" s="55"/>
      <c r="AS189" s="55"/>
      <c r="AT189" s="55"/>
      <c r="AU189" s="55"/>
    </row>
    <row r="190" spans="1:47" s="56" customFormat="1" ht="13.4" customHeight="1" outlineLevel="2" x14ac:dyDescent="0.3">
      <c r="A190" s="47" t="s">
        <v>17</v>
      </c>
      <c r="B190" s="26"/>
      <c r="C190" s="48">
        <v>190.22113846666889</v>
      </c>
      <c r="D190" s="48">
        <v>190.22113846666889</v>
      </c>
      <c r="E190" s="48">
        <v>190.22113846666889</v>
      </c>
      <c r="F190" s="48">
        <v>190.22113846666889</v>
      </c>
      <c r="G190" s="48">
        <v>190.22113846666889</v>
      </c>
      <c r="H190" s="48">
        <v>190.22113846666889</v>
      </c>
      <c r="I190" s="48">
        <v>190.22113846666889</v>
      </c>
      <c r="J190" s="48">
        <v>190.22113846666889</v>
      </c>
      <c r="K190" s="48">
        <v>190.22113846666889</v>
      </c>
      <c r="L190" s="48">
        <v>190.22113846666889</v>
      </c>
      <c r="M190" s="48">
        <v>190.22113846666889</v>
      </c>
      <c r="N190" s="48">
        <v>190.22113846666889</v>
      </c>
      <c r="O190" s="48">
        <v>2282.6536616000267</v>
      </c>
      <c r="P190" s="57"/>
      <c r="Q190" s="50"/>
      <c r="R190" s="49"/>
      <c r="S190" s="49"/>
      <c r="T190" s="50"/>
      <c r="U190" s="49"/>
      <c r="V190" s="49"/>
      <c r="W190" s="50"/>
      <c r="X190" s="57"/>
      <c r="Y190" s="49"/>
      <c r="Z190" s="49"/>
      <c r="AA190" s="49"/>
      <c r="AB190" s="49"/>
      <c r="AC190" s="49"/>
      <c r="AD190" s="50"/>
      <c r="AE190" s="49"/>
      <c r="AF190" s="49"/>
      <c r="AG190" s="50"/>
      <c r="AH190" s="51"/>
      <c r="AI190" s="51"/>
      <c r="AJ190" s="33"/>
      <c r="AK190" s="52"/>
      <c r="AL190" s="53"/>
      <c r="AM190" s="52"/>
      <c r="AN190" s="53"/>
      <c r="AO190" s="53"/>
      <c r="AP190" s="57"/>
      <c r="AQ190" s="54"/>
      <c r="AR190" s="55"/>
      <c r="AS190" s="55"/>
      <c r="AT190" s="55"/>
      <c r="AU190" s="55"/>
    </row>
    <row r="191" spans="1:47" s="56" customFormat="1" ht="13.4" customHeight="1" outlineLevel="2" x14ac:dyDescent="0.3">
      <c r="A191" s="47" t="s">
        <v>18</v>
      </c>
      <c r="B191" s="26"/>
      <c r="C191" s="48">
        <v>118.21320892245657</v>
      </c>
      <c r="D191" s="48">
        <v>118.21320892245657</v>
      </c>
      <c r="E191" s="48">
        <v>118.21320892245657</v>
      </c>
      <c r="F191" s="48">
        <v>118.21320892245657</v>
      </c>
      <c r="G191" s="48">
        <v>118.21320892245657</v>
      </c>
      <c r="H191" s="48">
        <v>118.21320892245657</v>
      </c>
      <c r="I191" s="48">
        <v>118.21320892245657</v>
      </c>
      <c r="J191" s="48">
        <v>118.21320892245657</v>
      </c>
      <c r="K191" s="48">
        <v>118.21320892245657</v>
      </c>
      <c r="L191" s="48">
        <v>118.21320892245657</v>
      </c>
      <c r="M191" s="48">
        <v>118.21320892245657</v>
      </c>
      <c r="N191" s="48">
        <v>118.21320892245657</v>
      </c>
      <c r="O191" s="48">
        <v>1418.5585070694788</v>
      </c>
      <c r="P191" s="57"/>
      <c r="Q191" s="50"/>
      <c r="R191" s="49"/>
      <c r="S191" s="49"/>
      <c r="T191" s="50"/>
      <c r="U191" s="49"/>
      <c r="V191" s="49"/>
      <c r="W191" s="50"/>
      <c r="X191" s="57"/>
      <c r="Y191" s="49"/>
      <c r="Z191" s="49"/>
      <c r="AA191" s="49"/>
      <c r="AB191" s="49"/>
      <c r="AC191" s="49"/>
      <c r="AD191" s="50"/>
      <c r="AE191" s="49"/>
      <c r="AF191" s="49"/>
      <c r="AG191" s="50"/>
      <c r="AH191" s="51"/>
      <c r="AI191" s="51"/>
      <c r="AJ191" s="33"/>
      <c r="AK191" s="52"/>
      <c r="AL191" s="53"/>
      <c r="AM191" s="52"/>
      <c r="AN191" s="53"/>
      <c r="AO191" s="53"/>
      <c r="AP191" s="57"/>
      <c r="AQ191" s="54"/>
      <c r="AR191" s="55"/>
      <c r="AS191" s="55"/>
      <c r="AT191" s="55"/>
      <c r="AU191" s="55"/>
    </row>
    <row r="192" spans="1:47" s="56" customFormat="1" ht="13.4" customHeight="1" outlineLevel="2" x14ac:dyDescent="0.3">
      <c r="A192" s="58" t="s">
        <v>19</v>
      </c>
      <c r="C192" s="59">
        <v>777.40721792699037</v>
      </c>
      <c r="D192" s="59">
        <v>996.41130926838173</v>
      </c>
      <c r="E192" s="59">
        <v>1426.6361681971309</v>
      </c>
      <c r="F192" s="59">
        <v>1122.7822347033807</v>
      </c>
      <c r="G192" s="59">
        <v>1169.8587022581962</v>
      </c>
      <c r="H192" s="59">
        <v>1457.2175877924865</v>
      </c>
      <c r="I192" s="59">
        <v>1079.0343528573148</v>
      </c>
      <c r="J192" s="59">
        <v>1078.6078687628278</v>
      </c>
      <c r="K192" s="59">
        <v>1085.3885665437222</v>
      </c>
      <c r="L192" s="59">
        <v>922.75086030036346</v>
      </c>
      <c r="M192" s="59">
        <v>1101.3342074156137</v>
      </c>
      <c r="N192" s="59">
        <v>1040.949288114384</v>
      </c>
      <c r="O192" s="59">
        <v>13258.378364140792</v>
      </c>
      <c r="P192" s="49"/>
      <c r="Q192" s="50"/>
      <c r="R192" s="49"/>
      <c r="S192" s="49"/>
      <c r="T192" s="50"/>
      <c r="U192" s="49"/>
      <c r="V192" s="49"/>
      <c r="W192" s="50"/>
      <c r="X192" s="57"/>
      <c r="Y192" s="49"/>
      <c r="Z192" s="49"/>
      <c r="AA192" s="49"/>
      <c r="AB192" s="49"/>
      <c r="AC192" s="49"/>
      <c r="AD192" s="50"/>
      <c r="AE192" s="49"/>
      <c r="AF192" s="49"/>
      <c r="AG192" s="50"/>
      <c r="AH192" s="51"/>
      <c r="AI192" s="51"/>
      <c r="AJ192" s="33"/>
      <c r="AK192" s="52"/>
      <c r="AL192" s="53"/>
      <c r="AM192" s="52"/>
      <c r="AN192" s="53"/>
      <c r="AO192" s="53"/>
      <c r="AP192" s="57"/>
      <c r="AQ192" s="54"/>
      <c r="AR192" s="55"/>
      <c r="AS192" s="55"/>
      <c r="AT192" s="55"/>
      <c r="AU192" s="55"/>
    </row>
    <row r="193" spans="1:49" s="60" customFormat="1" ht="13.4" customHeight="1" outlineLevel="2" x14ac:dyDescent="0.35">
      <c r="A193" s="58" t="s">
        <v>20</v>
      </c>
      <c r="B193" s="26"/>
      <c r="C193" s="61">
        <v>797.79210351412451</v>
      </c>
      <c r="D193" s="61">
        <v>797.79210351412451</v>
      </c>
      <c r="E193" s="61">
        <v>797.79210351412451</v>
      </c>
      <c r="F193" s="61">
        <v>797.79210351412451</v>
      </c>
      <c r="G193" s="61">
        <v>797.79210351412451</v>
      </c>
      <c r="H193" s="61">
        <v>797.79210351412451</v>
      </c>
      <c r="I193" s="61">
        <v>797.79210351412451</v>
      </c>
      <c r="J193" s="61">
        <v>797.79210351412451</v>
      </c>
      <c r="K193" s="61">
        <v>797.79210351412451</v>
      </c>
      <c r="L193" s="61">
        <v>797.79210351412451</v>
      </c>
      <c r="M193" s="61">
        <v>797.79210351412451</v>
      </c>
      <c r="N193" s="61">
        <v>797.79210351412451</v>
      </c>
      <c r="O193" s="61">
        <v>9573.5052421694963</v>
      </c>
      <c r="P193" s="62"/>
      <c r="Q193" s="31"/>
      <c r="R193" s="30"/>
      <c r="S193" s="30"/>
      <c r="T193" s="31"/>
      <c r="U193" s="30"/>
      <c r="V193" s="30"/>
      <c r="W193" s="31"/>
      <c r="X193" s="62"/>
      <c r="Y193" s="30"/>
      <c r="Z193" s="30"/>
      <c r="AA193" s="30"/>
      <c r="AB193" s="30"/>
      <c r="AC193" s="30"/>
      <c r="AD193" s="31"/>
      <c r="AE193" s="30"/>
      <c r="AF193" s="30"/>
      <c r="AG193" s="31"/>
      <c r="AH193" s="63"/>
      <c r="AI193" s="63"/>
      <c r="AJ193" s="33"/>
      <c r="AK193" s="64"/>
      <c r="AL193" s="65"/>
      <c r="AM193" s="64"/>
      <c r="AN193" s="65"/>
      <c r="AO193" s="65"/>
      <c r="AP193" s="62"/>
      <c r="AQ193" s="66"/>
      <c r="AR193" s="67"/>
      <c r="AS193" s="67"/>
      <c r="AT193" s="67"/>
      <c r="AU193" s="67"/>
    </row>
    <row r="194" spans="1:49" s="26" customFormat="1" ht="13.4" customHeight="1" outlineLevel="2" x14ac:dyDescent="0.35">
      <c r="A194" s="38" t="s">
        <v>21</v>
      </c>
      <c r="B194" s="2"/>
      <c r="C194" s="68">
        <v>0.22115140729393959</v>
      </c>
      <c r="D194" s="68">
        <v>0.18309880047573726</v>
      </c>
      <c r="E194" s="68">
        <v>0.16813707304693415</v>
      </c>
      <c r="F194" s="68">
        <v>0.1898729484884164</v>
      </c>
      <c r="G194" s="68">
        <v>0.18315675066105766</v>
      </c>
      <c r="H194" s="68">
        <v>0.1788683749872842</v>
      </c>
      <c r="I194" s="68">
        <v>0.2091930539520222</v>
      </c>
      <c r="J194" s="68">
        <v>0.2368171223952191</v>
      </c>
      <c r="K194" s="68">
        <v>0.23449596972260628</v>
      </c>
      <c r="L194" s="68">
        <v>0.23336856504322059</v>
      </c>
      <c r="M194" s="68">
        <v>0.22716382345256203</v>
      </c>
      <c r="N194" s="68">
        <v>0.22834153307253002</v>
      </c>
      <c r="O194" s="68">
        <v>0.20484099081958565</v>
      </c>
      <c r="P194" s="27"/>
      <c r="Q194" s="41"/>
      <c r="R194" s="40"/>
      <c r="S194" s="40"/>
      <c r="T194" s="41"/>
      <c r="U194" s="40"/>
      <c r="V194" s="40"/>
      <c r="W194" s="41"/>
      <c r="X194" s="27"/>
      <c r="Y194" s="40"/>
      <c r="Z194" s="40"/>
      <c r="AA194" s="40"/>
      <c r="AB194" s="40"/>
      <c r="AC194" s="40"/>
      <c r="AD194" s="41"/>
      <c r="AE194" s="40"/>
      <c r="AF194" s="40"/>
      <c r="AG194" s="41"/>
      <c r="AH194" s="42"/>
      <c r="AI194" s="42"/>
      <c r="AJ194" s="33"/>
      <c r="AK194" s="43"/>
      <c r="AL194" s="44"/>
      <c r="AM194" s="43"/>
      <c r="AN194" s="44"/>
      <c r="AO194" s="44"/>
      <c r="AP194" s="27"/>
      <c r="AQ194" s="45"/>
      <c r="AR194" s="46"/>
      <c r="AS194" s="46"/>
      <c r="AT194" s="46"/>
      <c r="AU194" s="46"/>
    </row>
    <row r="195" spans="1:49" s="60" customFormat="1" ht="13.4" customHeight="1" outlineLevel="1" x14ac:dyDescent="0.35">
      <c r="A195" s="58" t="s">
        <v>22</v>
      </c>
      <c r="B195" s="2"/>
      <c r="C195" s="59">
        <v>468.97287053786488</v>
      </c>
      <c r="D195" s="59">
        <v>687.97696187925624</v>
      </c>
      <c r="E195" s="59">
        <v>1118.2018208080053</v>
      </c>
      <c r="F195" s="59">
        <v>814.34788731425522</v>
      </c>
      <c r="G195" s="59">
        <v>861.42435486907073</v>
      </c>
      <c r="H195" s="59">
        <v>1148.7832404033611</v>
      </c>
      <c r="I195" s="59">
        <v>770.60000546818935</v>
      </c>
      <c r="J195" s="59">
        <v>770.17352137370233</v>
      </c>
      <c r="K195" s="59">
        <v>776.95421915459667</v>
      </c>
      <c r="L195" s="59">
        <v>614.31651291123796</v>
      </c>
      <c r="M195" s="59">
        <v>792.89986002648823</v>
      </c>
      <c r="N195" s="59">
        <v>732.5149407252585</v>
      </c>
      <c r="O195" s="59">
        <v>9557.1661954712872</v>
      </c>
      <c r="P195" s="62"/>
      <c r="Q195" s="31"/>
      <c r="R195" s="30"/>
      <c r="S195" s="30"/>
      <c r="T195" s="31"/>
      <c r="U195" s="30"/>
      <c r="V195" s="30"/>
      <c r="W195" s="31"/>
      <c r="X195" s="62"/>
      <c r="Y195" s="30"/>
      <c r="Z195" s="30"/>
      <c r="AA195" s="30"/>
      <c r="AB195" s="30"/>
      <c r="AC195" s="30"/>
      <c r="AD195" s="31"/>
      <c r="AE195" s="30"/>
      <c r="AF195" s="30"/>
      <c r="AG195" s="31"/>
      <c r="AH195" s="63"/>
      <c r="AI195" s="63"/>
      <c r="AJ195" s="33"/>
      <c r="AK195" s="64"/>
      <c r="AL195" s="65"/>
      <c r="AM195" s="64"/>
      <c r="AN195" s="65"/>
      <c r="AO195" s="65"/>
      <c r="AP195" s="62"/>
      <c r="AQ195" s="66"/>
      <c r="AR195" s="67"/>
      <c r="AS195" s="67"/>
      <c r="AT195" s="67"/>
      <c r="AU195" s="67"/>
    </row>
    <row r="196" spans="1:49" s="26" customFormat="1" ht="13.4" customHeight="1" outlineLevel="1" x14ac:dyDescent="0.35">
      <c r="A196" s="38" t="s">
        <v>23</v>
      </c>
      <c r="B196" s="2"/>
      <c r="C196" s="39">
        <v>0.13000129964346177</v>
      </c>
      <c r="D196" s="39">
        <v>0.15789546665123597</v>
      </c>
      <c r="E196" s="39">
        <v>0.23566437972782184</v>
      </c>
      <c r="F196" s="39">
        <v>0.19381319240762929</v>
      </c>
      <c r="G196" s="39">
        <v>0.19776541417638072</v>
      </c>
      <c r="H196" s="39">
        <v>0.25756207728613839</v>
      </c>
      <c r="I196" s="39">
        <v>0.20206287804712711</v>
      </c>
      <c r="J196" s="39">
        <v>0.22861880466517281</v>
      </c>
      <c r="K196" s="39">
        <v>0.22837106590577064</v>
      </c>
      <c r="L196" s="39">
        <v>0.1796986488948277</v>
      </c>
      <c r="M196" s="39">
        <v>0.22577080297640401</v>
      </c>
      <c r="N196" s="39">
        <v>0.20965810995994355</v>
      </c>
      <c r="O196" s="39">
        <v>0.20449138987092097</v>
      </c>
      <c r="P196" s="27"/>
      <c r="Q196" s="41"/>
      <c r="R196" s="40"/>
      <c r="S196" s="40"/>
      <c r="T196" s="41"/>
      <c r="U196" s="40"/>
      <c r="V196" s="40"/>
      <c r="W196" s="41"/>
      <c r="X196" s="27"/>
      <c r="Y196" s="40"/>
      <c r="Z196" s="40"/>
      <c r="AA196" s="40"/>
      <c r="AB196" s="40"/>
      <c r="AC196" s="40"/>
      <c r="AD196" s="41"/>
      <c r="AE196" s="40"/>
      <c r="AF196" s="40"/>
      <c r="AG196" s="41"/>
      <c r="AH196" s="42"/>
      <c r="AI196" s="42"/>
      <c r="AJ196" s="33"/>
      <c r="AK196" s="43"/>
      <c r="AL196" s="44"/>
      <c r="AM196" s="43"/>
      <c r="AN196" s="44"/>
      <c r="AO196" s="44"/>
      <c r="AP196" s="27"/>
      <c r="AQ196" s="45"/>
      <c r="AR196" s="46"/>
      <c r="AS196" s="46"/>
      <c r="AT196" s="46"/>
      <c r="AU196" s="46"/>
    </row>
    <row r="197" spans="1:49" s="56" customFormat="1" ht="13.4" customHeight="1" outlineLevel="2" x14ac:dyDescent="0.3">
      <c r="A197" s="69" t="s">
        <v>24</v>
      </c>
      <c r="B197" s="26"/>
      <c r="C197" s="48">
        <v>66.909225345251954</v>
      </c>
      <c r="D197" s="48">
        <v>66.909225345251954</v>
      </c>
      <c r="E197" s="48">
        <v>66.909225345251954</v>
      </c>
      <c r="F197" s="48">
        <v>66.909225345251954</v>
      </c>
      <c r="G197" s="48">
        <v>66.909225345251954</v>
      </c>
      <c r="H197" s="48">
        <v>66.909225345251954</v>
      </c>
      <c r="I197" s="48">
        <v>66.909225345251954</v>
      </c>
      <c r="J197" s="48">
        <v>66.909225345251954</v>
      </c>
      <c r="K197" s="48">
        <v>66.909225345251954</v>
      </c>
      <c r="L197" s="48">
        <v>66.909225345251954</v>
      </c>
      <c r="M197" s="48">
        <v>66.909225345251954</v>
      </c>
      <c r="N197" s="48">
        <v>66.909225345251954</v>
      </c>
      <c r="O197" s="48">
        <v>802.91070414302328</v>
      </c>
      <c r="P197" s="57"/>
      <c r="Q197" s="50"/>
      <c r="R197" s="49"/>
      <c r="S197" s="49"/>
      <c r="T197" s="50"/>
      <c r="U197" s="49"/>
      <c r="V197" s="49"/>
      <c r="W197" s="50"/>
      <c r="X197" s="57"/>
      <c r="Y197" s="49"/>
      <c r="Z197" s="49"/>
      <c r="AA197" s="49"/>
      <c r="AB197" s="49"/>
      <c r="AC197" s="49"/>
      <c r="AD197" s="50"/>
      <c r="AE197" s="49"/>
      <c r="AF197" s="49"/>
      <c r="AG197" s="50"/>
      <c r="AH197" s="51"/>
      <c r="AI197" s="51"/>
      <c r="AJ197" s="33"/>
      <c r="AK197" s="52"/>
      <c r="AL197" s="35"/>
      <c r="AM197" s="52"/>
      <c r="AN197" s="53"/>
      <c r="AO197" s="53"/>
      <c r="AP197" s="57"/>
      <c r="AQ197" s="54"/>
      <c r="AR197" s="55"/>
      <c r="AS197" s="55"/>
      <c r="AT197" s="55"/>
      <c r="AU197" s="55"/>
    </row>
    <row r="198" spans="1:49" ht="13.4" customHeight="1" outlineLevel="2" x14ac:dyDescent="0.35">
      <c r="A198" s="70" t="s">
        <v>25</v>
      </c>
      <c r="B198" s="56"/>
      <c r="C198" s="71">
        <v>402.06364519261291</v>
      </c>
      <c r="D198" s="71">
        <v>621.06773653400433</v>
      </c>
      <c r="E198" s="71">
        <v>1051.2925954627533</v>
      </c>
      <c r="F198" s="71">
        <v>747.43866196900331</v>
      </c>
      <c r="G198" s="71">
        <v>794.51512952381881</v>
      </c>
      <c r="H198" s="71">
        <v>1081.8740150581091</v>
      </c>
      <c r="I198" s="71">
        <v>703.69078012293744</v>
      </c>
      <c r="J198" s="71">
        <v>703.26429602845042</v>
      </c>
      <c r="K198" s="71">
        <v>710.04499380934476</v>
      </c>
      <c r="L198" s="71">
        <v>547.40728756598605</v>
      </c>
      <c r="M198" s="71">
        <v>725.99063468123632</v>
      </c>
      <c r="N198" s="71">
        <v>665.60571538000659</v>
      </c>
      <c r="O198" s="71">
        <v>8754.2554913282638</v>
      </c>
      <c r="Q198" s="31"/>
      <c r="R198" s="72"/>
      <c r="S198" s="72"/>
      <c r="T198" s="31"/>
      <c r="U198" s="72"/>
      <c r="V198" s="72"/>
      <c r="W198" s="31"/>
      <c r="Y198" s="72"/>
      <c r="Z198" s="72"/>
      <c r="AA198" s="72"/>
      <c r="AB198" s="72"/>
      <c r="AC198" s="72"/>
      <c r="AD198" s="31"/>
      <c r="AE198" s="72"/>
      <c r="AF198" s="72"/>
      <c r="AG198" s="31"/>
      <c r="AH198" s="63"/>
      <c r="AI198" s="63"/>
      <c r="AJ198" s="33"/>
      <c r="AK198" s="64"/>
      <c r="AL198" s="35"/>
      <c r="AM198" s="64"/>
      <c r="AN198" s="65"/>
      <c r="AO198" s="65"/>
      <c r="AQ198" s="73"/>
      <c r="AR198" s="74"/>
      <c r="AS198" s="74"/>
      <c r="AT198" s="74"/>
      <c r="AU198" s="74"/>
    </row>
    <row r="199" spans="1:49" s="26" customFormat="1" ht="13.4" customHeight="1" outlineLevel="2" x14ac:dyDescent="0.3">
      <c r="A199" s="38" t="s">
        <v>26</v>
      </c>
      <c r="B199" s="56"/>
      <c r="C199" s="39">
        <v>0.11145377419056307</v>
      </c>
      <c r="D199" s="39">
        <v>0.14253933709378225</v>
      </c>
      <c r="E199" s="39">
        <v>0.22156306027400094</v>
      </c>
      <c r="F199" s="39">
        <v>0.1778889286283577</v>
      </c>
      <c r="G199" s="39">
        <v>0.18240442445298738</v>
      </c>
      <c r="H199" s="39">
        <v>0.24256074503874372</v>
      </c>
      <c r="I199" s="39">
        <v>0.18451827573045415</v>
      </c>
      <c r="J199" s="39">
        <v>0.20875742707299</v>
      </c>
      <c r="K199" s="39">
        <v>0.20870435873781049</v>
      </c>
      <c r="L199" s="39">
        <v>0.16012649489857236</v>
      </c>
      <c r="M199" s="39">
        <v>0.20671902822615743</v>
      </c>
      <c r="N199" s="39">
        <v>0.19050756306341149</v>
      </c>
      <c r="O199" s="39">
        <v>0.187311786369807</v>
      </c>
      <c r="P199" s="27"/>
      <c r="Q199" s="41"/>
      <c r="R199" s="40"/>
      <c r="S199" s="40"/>
      <c r="T199" s="41"/>
      <c r="U199" s="40"/>
      <c r="V199" s="40"/>
      <c r="W199" s="41"/>
      <c r="X199" s="27"/>
      <c r="Y199" s="40"/>
      <c r="Z199" s="40"/>
      <c r="AA199" s="40"/>
      <c r="AB199" s="40"/>
      <c r="AC199" s="40"/>
      <c r="AD199" s="41"/>
      <c r="AE199" s="40"/>
      <c r="AF199" s="40"/>
      <c r="AG199" s="41"/>
      <c r="AH199" s="42"/>
      <c r="AI199" s="42"/>
      <c r="AJ199" s="33"/>
      <c r="AK199" s="43"/>
      <c r="AL199" s="44"/>
      <c r="AM199" s="43"/>
      <c r="AN199" s="44"/>
      <c r="AO199" s="44"/>
      <c r="AP199" s="27"/>
      <c r="AQ199" s="45"/>
      <c r="AR199" s="46"/>
      <c r="AS199" s="46"/>
      <c r="AT199" s="46"/>
      <c r="AU199" s="46"/>
    </row>
    <row r="200" spans="1:49" s="26" customFormat="1" ht="13.4" customHeight="1" outlineLevel="2" x14ac:dyDescent="0.3">
      <c r="A200" s="47" t="s">
        <v>27</v>
      </c>
      <c r="B200" s="56"/>
      <c r="C200" s="48">
        <v>59.822929149823786</v>
      </c>
      <c r="D200" s="48">
        <v>59.822929149823786</v>
      </c>
      <c r="E200" s="48">
        <v>59.822929149823786</v>
      </c>
      <c r="F200" s="48">
        <v>59.822929149823786</v>
      </c>
      <c r="G200" s="48">
        <v>59.822929149823786</v>
      </c>
      <c r="H200" s="48">
        <v>59.822929149823786</v>
      </c>
      <c r="I200" s="48">
        <v>59.822929149823786</v>
      </c>
      <c r="J200" s="48">
        <v>59.822929149823786</v>
      </c>
      <c r="K200" s="48">
        <v>59.822929149823786</v>
      </c>
      <c r="L200" s="48">
        <v>59.822929149823786</v>
      </c>
      <c r="M200" s="48">
        <v>59.822929149823786</v>
      </c>
      <c r="N200" s="48">
        <v>59.822929149823786</v>
      </c>
      <c r="O200" s="48">
        <v>717.87514979788557</v>
      </c>
      <c r="P200" s="27"/>
      <c r="Q200" s="50"/>
      <c r="R200" s="49"/>
      <c r="S200" s="49"/>
      <c r="T200" s="50"/>
      <c r="U200" s="49"/>
      <c r="V200" s="49"/>
      <c r="W200" s="50"/>
      <c r="X200" s="27"/>
      <c r="Y200" s="49"/>
      <c r="Z200" s="49"/>
      <c r="AA200" s="49"/>
      <c r="AB200" s="49"/>
      <c r="AC200" s="49"/>
      <c r="AD200" s="50"/>
      <c r="AE200" s="49"/>
      <c r="AF200" s="49"/>
      <c r="AG200" s="50"/>
      <c r="AH200" s="51"/>
      <c r="AI200" s="51"/>
      <c r="AJ200" s="33"/>
      <c r="AK200" s="52"/>
      <c r="AL200" s="53"/>
      <c r="AM200" s="52"/>
      <c r="AN200" s="53"/>
      <c r="AO200" s="53"/>
      <c r="AP200" s="27"/>
      <c r="AQ200" s="54"/>
      <c r="AR200" s="55"/>
      <c r="AS200" s="55"/>
      <c r="AT200" s="55"/>
      <c r="AU200" s="55"/>
    </row>
    <row r="201" spans="1:49" s="26" customFormat="1" ht="13.4" customHeight="1" outlineLevel="2" x14ac:dyDescent="0.35">
      <c r="A201" s="47" t="s">
        <v>28</v>
      </c>
      <c r="B201" s="60"/>
      <c r="C201" s="48">
        <v>72.148951098805611</v>
      </c>
      <c r="D201" s="48">
        <v>87.143345717313025</v>
      </c>
      <c r="E201" s="48">
        <v>94.897822241906994</v>
      </c>
      <c r="F201" s="48">
        <v>84.034309243667266</v>
      </c>
      <c r="G201" s="48">
        <v>87.115773853237414</v>
      </c>
      <c r="H201" s="48">
        <v>89.204377640355901</v>
      </c>
      <c r="I201" s="48">
        <v>76.273288088914811</v>
      </c>
      <c r="J201" s="48">
        <v>67.376218023856069</v>
      </c>
      <c r="K201" s="48">
        <v>68.043139884908172</v>
      </c>
      <c r="L201" s="48">
        <v>68.371856626565872</v>
      </c>
      <c r="M201" s="48">
        <v>70.23936218266067</v>
      </c>
      <c r="N201" s="48">
        <v>69.87709093296796</v>
      </c>
      <c r="O201" s="48">
        <v>934.72553553515979</v>
      </c>
      <c r="P201" s="27"/>
      <c r="Q201" s="50"/>
      <c r="R201" s="49"/>
      <c r="S201" s="49"/>
      <c r="T201" s="50"/>
      <c r="U201" s="49"/>
      <c r="V201" s="49"/>
      <c r="W201" s="50"/>
      <c r="X201" s="27"/>
      <c r="Y201" s="49"/>
      <c r="Z201" s="49"/>
      <c r="AA201" s="49"/>
      <c r="AB201" s="49"/>
      <c r="AC201" s="49"/>
      <c r="AD201" s="50"/>
      <c r="AE201" s="49"/>
      <c r="AF201" s="49"/>
      <c r="AG201" s="50"/>
      <c r="AH201" s="51"/>
      <c r="AI201" s="51"/>
      <c r="AJ201" s="33"/>
      <c r="AK201" s="52"/>
      <c r="AL201" s="53"/>
      <c r="AM201" s="52"/>
      <c r="AN201" s="53"/>
      <c r="AO201" s="53"/>
      <c r="AP201" s="27"/>
      <c r="AQ201" s="54"/>
      <c r="AR201" s="55"/>
      <c r="AS201" s="55"/>
      <c r="AT201" s="55"/>
      <c r="AU201" s="55"/>
    </row>
    <row r="202" spans="1:49" s="60" customFormat="1" ht="13.4" customHeight="1" outlineLevel="1" x14ac:dyDescent="0.35">
      <c r="A202" s="58" t="s">
        <v>29</v>
      </c>
      <c r="B202" s="26"/>
      <c r="C202" s="59">
        <v>414.38966714159471</v>
      </c>
      <c r="D202" s="59">
        <v>648.38815310149357</v>
      </c>
      <c r="E202" s="59">
        <v>1086.3674885548364</v>
      </c>
      <c r="F202" s="59">
        <v>771.65004206284675</v>
      </c>
      <c r="G202" s="59">
        <v>821.80797422723242</v>
      </c>
      <c r="H202" s="59">
        <v>1111.255463548641</v>
      </c>
      <c r="I202" s="59">
        <v>720.1411390620284</v>
      </c>
      <c r="J202" s="59">
        <v>710.81758490248262</v>
      </c>
      <c r="K202" s="59">
        <v>718.26520454442914</v>
      </c>
      <c r="L202" s="59">
        <v>555.9562150427281</v>
      </c>
      <c r="M202" s="59">
        <v>736.40706771407315</v>
      </c>
      <c r="N202" s="59">
        <v>675.65987716315067</v>
      </c>
      <c r="O202" s="59">
        <v>8971.1058770655382</v>
      </c>
      <c r="P202" s="62"/>
      <c r="Q202" s="31"/>
      <c r="R202" s="30"/>
      <c r="S202" s="30"/>
      <c r="T202" s="31"/>
      <c r="U202" s="30"/>
      <c r="V202" s="30"/>
      <c r="W202" s="31"/>
      <c r="X202" s="62"/>
      <c r="Y202" s="30"/>
      <c r="Z202" s="30"/>
      <c r="AA202" s="30"/>
      <c r="AB202" s="30"/>
      <c r="AC202" s="30"/>
      <c r="AD202" s="31"/>
      <c r="AE202" s="30"/>
      <c r="AF202" s="30"/>
      <c r="AG202" s="31"/>
      <c r="AH202" s="63"/>
      <c r="AI202" s="63"/>
      <c r="AJ202" s="33"/>
      <c r="AK202" s="64"/>
      <c r="AL202" s="65"/>
      <c r="AM202" s="64"/>
      <c r="AN202" s="65"/>
      <c r="AO202" s="65"/>
      <c r="AP202" s="62"/>
      <c r="AQ202" s="66"/>
      <c r="AR202" s="67"/>
      <c r="AS202" s="67"/>
      <c r="AT202" s="67"/>
      <c r="AU202" s="67"/>
    </row>
    <row r="203" spans="1:49" s="26" customFormat="1" ht="13.4" customHeight="1" outlineLevel="1" x14ac:dyDescent="0.35">
      <c r="A203" s="38" t="s">
        <v>30</v>
      </c>
      <c r="B203" s="60"/>
      <c r="C203" s="39">
        <v>0.11487060056468505</v>
      </c>
      <c r="D203" s="39">
        <v>0.14880956147927113</v>
      </c>
      <c r="E203" s="39">
        <v>0.22895519894767305</v>
      </c>
      <c r="F203" s="39">
        <v>0.18365118937917549</v>
      </c>
      <c r="G203" s="39">
        <v>0.18867030340836313</v>
      </c>
      <c r="H203" s="39">
        <v>0.24914819046860565</v>
      </c>
      <c r="I203" s="39">
        <v>0.18883180654871759</v>
      </c>
      <c r="J203" s="39">
        <v>0.21099955021245081</v>
      </c>
      <c r="K203" s="39">
        <v>0.21112053493102806</v>
      </c>
      <c r="L203" s="39">
        <v>0.16262721022167226</v>
      </c>
      <c r="M203" s="39">
        <v>0.20968500989488284</v>
      </c>
      <c r="N203" s="39">
        <v>0.19338523345549719</v>
      </c>
      <c r="O203" s="39">
        <v>0.19195165930562277</v>
      </c>
      <c r="P203" s="27"/>
      <c r="Q203" s="41"/>
      <c r="R203" s="40"/>
      <c r="S203" s="40"/>
      <c r="T203" s="41"/>
      <c r="U203" s="40"/>
      <c r="V203" s="40"/>
      <c r="W203" s="41"/>
      <c r="X203" s="27"/>
      <c r="Y203" s="40"/>
      <c r="Z203" s="40"/>
      <c r="AA203" s="40"/>
      <c r="AB203" s="40"/>
      <c r="AC203" s="40"/>
      <c r="AD203" s="41"/>
      <c r="AE203" s="40"/>
      <c r="AF203" s="40"/>
      <c r="AG203" s="41"/>
      <c r="AH203" s="42"/>
      <c r="AI203" s="42"/>
      <c r="AJ203" s="33"/>
      <c r="AK203" s="43"/>
      <c r="AL203" s="44"/>
      <c r="AM203" s="43"/>
      <c r="AN203" s="44"/>
      <c r="AO203" s="44"/>
      <c r="AP203" s="27"/>
      <c r="AQ203" s="45"/>
      <c r="AR203" s="46"/>
      <c r="AS203" s="46"/>
      <c r="AT203" s="46"/>
      <c r="AU203" s="46"/>
    </row>
    <row r="204" spans="1:49" s="94" customFormat="1" ht="11.9" customHeight="1" outlineLevel="1" x14ac:dyDescent="0.3">
      <c r="A204" s="92"/>
      <c r="B204" s="9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27"/>
      <c r="Q204" s="85"/>
      <c r="R204" s="84"/>
      <c r="S204" s="84"/>
      <c r="T204" s="85"/>
      <c r="U204" s="84"/>
      <c r="V204" s="84"/>
      <c r="W204" s="85"/>
      <c r="X204" s="27"/>
      <c r="Y204" s="84"/>
      <c r="Z204" s="84"/>
      <c r="AA204" s="84"/>
      <c r="AB204" s="84"/>
      <c r="AC204" s="84"/>
      <c r="AD204" s="85"/>
      <c r="AE204" s="84"/>
      <c r="AF204" s="84"/>
      <c r="AG204" s="85"/>
      <c r="AH204" s="86"/>
      <c r="AI204" s="86"/>
      <c r="AJ204" s="86"/>
      <c r="AK204" s="87"/>
      <c r="AL204" s="88"/>
      <c r="AM204" s="87"/>
      <c r="AN204" s="88"/>
      <c r="AO204" s="88"/>
      <c r="AP204" s="27"/>
      <c r="AQ204" s="89"/>
      <c r="AR204" s="90"/>
      <c r="AS204" s="90"/>
      <c r="AT204" s="90"/>
      <c r="AU204" s="90"/>
      <c r="AV204" s="26"/>
      <c r="AW204" s="26"/>
    </row>
    <row r="205" spans="1:49" outlineLevel="1" x14ac:dyDescent="0.35">
      <c r="A205" s="91" t="s">
        <v>44</v>
      </c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Z205" s="57"/>
      <c r="AL205" s="6"/>
      <c r="AM205" s="5"/>
    </row>
    <row r="206" spans="1:49" ht="13.4" customHeight="1" outlineLevel="1" x14ac:dyDescent="0.35">
      <c r="A206" s="28" t="s">
        <v>13</v>
      </c>
      <c r="B206" s="26"/>
      <c r="C206" s="29">
        <v>2738.2261981052798</v>
      </c>
      <c r="D206" s="29">
        <v>2683.3188974212262</v>
      </c>
      <c r="E206" s="29">
        <v>3637.4394086922725</v>
      </c>
      <c r="F206" s="29">
        <v>3610.3603968376779</v>
      </c>
      <c r="G206" s="29">
        <v>3341.1209503742198</v>
      </c>
      <c r="H206" s="29">
        <v>3022.3745832399145</v>
      </c>
      <c r="I206" s="29">
        <v>3821.3986635903111</v>
      </c>
      <c r="J206" s="29">
        <v>3875.1982310899671</v>
      </c>
      <c r="K206" s="29">
        <v>3611.7531381498497</v>
      </c>
      <c r="L206" s="29">
        <v>4492.6285392047876</v>
      </c>
      <c r="M206" s="29">
        <v>3558.0346722916802</v>
      </c>
      <c r="N206" s="29">
        <v>4020.2195442448228</v>
      </c>
      <c r="O206" s="29">
        <v>42412.073223242005</v>
      </c>
      <c r="Q206" s="31"/>
      <c r="R206" s="30"/>
      <c r="S206" s="30"/>
      <c r="T206" s="31"/>
      <c r="U206" s="30"/>
      <c r="V206" s="30"/>
      <c r="W206" s="31"/>
      <c r="Y206" s="30"/>
      <c r="Z206" s="30"/>
      <c r="AA206" s="30"/>
      <c r="AB206" s="30"/>
      <c r="AC206" s="30"/>
      <c r="AD206" s="31"/>
      <c r="AE206" s="30"/>
      <c r="AF206" s="30"/>
      <c r="AG206" s="31"/>
      <c r="AH206" s="32"/>
      <c r="AI206" s="32"/>
      <c r="AJ206" s="33"/>
      <c r="AK206" s="34"/>
      <c r="AL206" s="35"/>
      <c r="AM206" s="34"/>
      <c r="AN206" s="35"/>
      <c r="AO206" s="35"/>
      <c r="AQ206" s="36"/>
      <c r="AR206" s="36"/>
      <c r="AS206" s="36"/>
      <c r="AT206" s="36"/>
      <c r="AU206" s="36"/>
    </row>
    <row r="207" spans="1:49" ht="13.4" customHeight="1" outlineLevel="1" x14ac:dyDescent="0.35">
      <c r="A207" s="28" t="s">
        <v>14</v>
      </c>
      <c r="B207" s="26"/>
      <c r="C207" s="37">
        <v>1136.0963196015789</v>
      </c>
      <c r="D207" s="37">
        <v>761.33708199291175</v>
      </c>
      <c r="E207" s="37">
        <v>1843.3894190869958</v>
      </c>
      <c r="F207" s="37">
        <v>1629.8818575648156</v>
      </c>
      <c r="G207" s="37">
        <v>1550.6486505781259</v>
      </c>
      <c r="H207" s="37">
        <v>1463.4213707475044</v>
      </c>
      <c r="I207" s="37">
        <v>1648.2247158694584</v>
      </c>
      <c r="J207" s="37">
        <v>1796.4443664193006</v>
      </c>
      <c r="K207" s="37">
        <v>1714.1204251907025</v>
      </c>
      <c r="L207" s="37">
        <v>1856.6587517319915</v>
      </c>
      <c r="M207" s="37">
        <v>1458.9841326094377</v>
      </c>
      <c r="N207" s="37">
        <v>1667.806809185455</v>
      </c>
      <c r="O207" s="37">
        <v>18527.013900578277</v>
      </c>
      <c r="Q207" s="31"/>
      <c r="R207" s="30"/>
      <c r="S207" s="30"/>
      <c r="T207" s="31"/>
      <c r="U207" s="30"/>
      <c r="V207" s="30"/>
      <c r="W207" s="31"/>
      <c r="Y207" s="30"/>
      <c r="Z207" s="30"/>
      <c r="AA207" s="30"/>
      <c r="AB207" s="30"/>
      <c r="AC207" s="30"/>
      <c r="AD207" s="31"/>
      <c r="AE207" s="30"/>
      <c r="AF207" s="30"/>
      <c r="AG207" s="31"/>
      <c r="AH207" s="32"/>
      <c r="AI207" s="32"/>
      <c r="AJ207" s="33"/>
      <c r="AK207" s="34"/>
      <c r="AL207" s="35"/>
      <c r="AM207" s="34"/>
      <c r="AN207" s="35"/>
      <c r="AO207" s="35"/>
      <c r="AQ207" s="36"/>
      <c r="AR207" s="36"/>
      <c r="AS207" s="36"/>
      <c r="AT207" s="36"/>
      <c r="AU207" s="36"/>
    </row>
    <row r="208" spans="1:49" s="26" customFormat="1" ht="13.4" customHeight="1" outlineLevel="1" x14ac:dyDescent="0.3">
      <c r="A208" s="38" t="s">
        <v>15</v>
      </c>
      <c r="C208" s="39">
        <v>0.4149022898063362</v>
      </c>
      <c r="D208" s="39">
        <v>0.28372963151140412</v>
      </c>
      <c r="E208" s="39">
        <v>0.50678216513570151</v>
      </c>
      <c r="F208" s="39">
        <v>0.45144575012301613</v>
      </c>
      <c r="G208" s="39">
        <v>0.4641103011863269</v>
      </c>
      <c r="H208" s="39">
        <v>0.48419589645263333</v>
      </c>
      <c r="I208" s="39">
        <v>0.43131451621980343</v>
      </c>
      <c r="J208" s="39">
        <v>0.46357483134843902</v>
      </c>
      <c r="K208" s="39">
        <v>0.47459512309547675</v>
      </c>
      <c r="L208" s="39">
        <v>0.41326780870706642</v>
      </c>
      <c r="M208" s="39">
        <v>0.41005337693062066</v>
      </c>
      <c r="N208" s="39">
        <v>0.41485465926183485</v>
      </c>
      <c r="O208" s="39">
        <v>0.43683348849886899</v>
      </c>
      <c r="P208" s="27"/>
      <c r="Q208" s="41"/>
      <c r="R208" s="40"/>
      <c r="S208" s="40"/>
      <c r="T208" s="41"/>
      <c r="U208" s="40"/>
      <c r="V208" s="40"/>
      <c r="W208" s="41"/>
      <c r="X208" s="27"/>
      <c r="Y208" s="40"/>
      <c r="Z208" s="40"/>
      <c r="AA208" s="40"/>
      <c r="AB208" s="40"/>
      <c r="AC208" s="40"/>
      <c r="AD208" s="41"/>
      <c r="AE208" s="40"/>
      <c r="AF208" s="40"/>
      <c r="AG208" s="41"/>
      <c r="AH208" s="42"/>
      <c r="AI208" s="42"/>
      <c r="AJ208" s="33"/>
      <c r="AK208" s="43"/>
      <c r="AL208" s="44"/>
      <c r="AM208" s="43"/>
      <c r="AN208" s="44"/>
      <c r="AO208" s="44"/>
      <c r="AP208" s="27"/>
      <c r="AQ208" s="45"/>
      <c r="AR208" s="46"/>
      <c r="AS208" s="46"/>
      <c r="AT208" s="46"/>
      <c r="AU208" s="46"/>
    </row>
    <row r="209" spans="1:49" s="26" customFormat="1" ht="13.4" customHeight="1" outlineLevel="2" x14ac:dyDescent="0.3">
      <c r="A209" s="47" t="s">
        <v>16</v>
      </c>
      <c r="C209" s="48">
        <v>558.30414499999938</v>
      </c>
      <c r="D209" s="48">
        <v>558.30414499999938</v>
      </c>
      <c r="E209" s="48">
        <v>558.30414499999938</v>
      </c>
      <c r="F209" s="48">
        <v>558.30414499999938</v>
      </c>
      <c r="G209" s="48">
        <v>558.30414499999938</v>
      </c>
      <c r="H209" s="48">
        <v>558.30414499999938</v>
      </c>
      <c r="I209" s="48">
        <v>558.30414499999938</v>
      </c>
      <c r="J209" s="48">
        <v>558.30414499999938</v>
      </c>
      <c r="K209" s="48">
        <v>558.30414499999938</v>
      </c>
      <c r="L209" s="48">
        <v>558.30414499999938</v>
      </c>
      <c r="M209" s="48">
        <v>558.30414499999938</v>
      </c>
      <c r="N209" s="48">
        <v>558.30414499999938</v>
      </c>
      <c r="O209" s="48">
        <v>6699.6497399999907</v>
      </c>
      <c r="P209" s="27"/>
      <c r="Q209" s="50"/>
      <c r="R209" s="49"/>
      <c r="S209" s="49"/>
      <c r="T209" s="50"/>
      <c r="U209" s="49"/>
      <c r="V209" s="49"/>
      <c r="W209" s="50"/>
      <c r="X209" s="27"/>
      <c r="Y209" s="49"/>
      <c r="Z209" s="49"/>
      <c r="AA209" s="49"/>
      <c r="AB209" s="49"/>
      <c r="AC209" s="49"/>
      <c r="AD209" s="50"/>
      <c r="AE209" s="49"/>
      <c r="AF209" s="49"/>
      <c r="AG209" s="50"/>
      <c r="AH209" s="51"/>
      <c r="AI209" s="51"/>
      <c r="AJ209" s="33"/>
      <c r="AK209" s="52"/>
      <c r="AL209" s="53"/>
      <c r="AM209" s="52"/>
      <c r="AN209" s="53"/>
      <c r="AO209" s="53"/>
      <c r="AP209" s="27"/>
      <c r="AQ209" s="54"/>
      <c r="AR209" s="55"/>
      <c r="AS209" s="55"/>
      <c r="AT209" s="55"/>
      <c r="AU209" s="55"/>
    </row>
    <row r="210" spans="1:49" s="56" customFormat="1" ht="13.4" customHeight="1" outlineLevel="2" x14ac:dyDescent="0.3">
      <c r="A210" s="47" t="s">
        <v>17</v>
      </c>
      <c r="B210" s="26"/>
      <c r="C210" s="48">
        <v>144.38126517989775</v>
      </c>
      <c r="D210" s="48">
        <v>144.38126517989775</v>
      </c>
      <c r="E210" s="48">
        <v>144.38126517989775</v>
      </c>
      <c r="F210" s="48">
        <v>144.38126517989775</v>
      </c>
      <c r="G210" s="48">
        <v>144.38126517989775</v>
      </c>
      <c r="H210" s="48">
        <v>144.38126517989775</v>
      </c>
      <c r="I210" s="48">
        <v>144.38126517989775</v>
      </c>
      <c r="J210" s="48">
        <v>144.38126517989775</v>
      </c>
      <c r="K210" s="48">
        <v>144.38126517989775</v>
      </c>
      <c r="L210" s="48">
        <v>144.38126517989775</v>
      </c>
      <c r="M210" s="48">
        <v>144.38126517989775</v>
      </c>
      <c r="N210" s="48">
        <v>144.38126517989775</v>
      </c>
      <c r="O210" s="48">
        <v>1732.5751821587735</v>
      </c>
      <c r="P210" s="57"/>
      <c r="Q210" s="50"/>
      <c r="R210" s="49"/>
      <c r="S210" s="49"/>
      <c r="T210" s="50"/>
      <c r="U210" s="49"/>
      <c r="V210" s="49"/>
      <c r="W210" s="50"/>
      <c r="X210" s="57"/>
      <c r="Y210" s="49"/>
      <c r="Z210" s="49"/>
      <c r="AA210" s="49"/>
      <c r="AB210" s="49"/>
      <c r="AC210" s="49"/>
      <c r="AD210" s="50"/>
      <c r="AE210" s="49"/>
      <c r="AF210" s="49"/>
      <c r="AG210" s="50"/>
      <c r="AH210" s="51"/>
      <c r="AI210" s="51"/>
      <c r="AJ210" s="33"/>
      <c r="AK210" s="52"/>
      <c r="AL210" s="53"/>
      <c r="AM210" s="52"/>
      <c r="AN210" s="53"/>
      <c r="AO210" s="53"/>
      <c r="AP210" s="57"/>
      <c r="AQ210" s="54"/>
      <c r="AR210" s="55"/>
      <c r="AS210" s="55"/>
      <c r="AT210" s="55"/>
      <c r="AU210" s="55"/>
    </row>
    <row r="211" spans="1:49" s="56" customFormat="1" ht="13.4" customHeight="1" outlineLevel="2" x14ac:dyDescent="0.3">
      <c r="A211" s="47" t="s">
        <v>18</v>
      </c>
      <c r="B211" s="26"/>
      <c r="C211" s="48">
        <v>94.941663367021391</v>
      </c>
      <c r="D211" s="48">
        <v>94.941663367021391</v>
      </c>
      <c r="E211" s="48">
        <v>94.941663367021391</v>
      </c>
      <c r="F211" s="48">
        <v>94.941663367021391</v>
      </c>
      <c r="G211" s="48">
        <v>94.941663367021391</v>
      </c>
      <c r="H211" s="48">
        <v>94.941663367021391</v>
      </c>
      <c r="I211" s="48">
        <v>94.941663367021391</v>
      </c>
      <c r="J211" s="48">
        <v>94.941663367021391</v>
      </c>
      <c r="K211" s="48">
        <v>94.941663367021391</v>
      </c>
      <c r="L211" s="48">
        <v>94.941663367021391</v>
      </c>
      <c r="M211" s="48">
        <v>94.941663367021391</v>
      </c>
      <c r="N211" s="48">
        <v>94.941663367021391</v>
      </c>
      <c r="O211" s="48">
        <v>1139.2999604042568</v>
      </c>
      <c r="P211" s="57"/>
      <c r="Q211" s="50"/>
      <c r="R211" s="49"/>
      <c r="S211" s="49"/>
      <c r="T211" s="50"/>
      <c r="U211" s="49"/>
      <c r="V211" s="49"/>
      <c r="W211" s="50"/>
      <c r="X211" s="57"/>
      <c r="Y211" s="49"/>
      <c r="Z211" s="49"/>
      <c r="AA211" s="49"/>
      <c r="AB211" s="49"/>
      <c r="AC211" s="49"/>
      <c r="AD211" s="50"/>
      <c r="AE211" s="49"/>
      <c r="AF211" s="49"/>
      <c r="AG211" s="50"/>
      <c r="AH211" s="51"/>
      <c r="AI211" s="51"/>
      <c r="AJ211" s="33"/>
      <c r="AK211" s="52"/>
      <c r="AL211" s="53"/>
      <c r="AM211" s="52"/>
      <c r="AN211" s="53"/>
      <c r="AO211" s="53"/>
      <c r="AP211" s="57"/>
      <c r="AQ211" s="54"/>
      <c r="AR211" s="55"/>
      <c r="AS211" s="55"/>
      <c r="AT211" s="55"/>
      <c r="AU211" s="55"/>
    </row>
    <row r="212" spans="1:49" s="56" customFormat="1" ht="13.4" customHeight="1" outlineLevel="2" x14ac:dyDescent="0.3">
      <c r="A212" s="58" t="s">
        <v>19</v>
      </c>
      <c r="C212" s="59">
        <v>577.79217460157952</v>
      </c>
      <c r="D212" s="59">
        <v>203.03293699291237</v>
      </c>
      <c r="E212" s="59">
        <v>1285.0852740869964</v>
      </c>
      <c r="F212" s="59">
        <v>1071.5777125648162</v>
      </c>
      <c r="G212" s="59">
        <v>992.34450557812647</v>
      </c>
      <c r="H212" s="59">
        <v>905.11722574750502</v>
      </c>
      <c r="I212" s="59">
        <v>1089.920570869459</v>
      </c>
      <c r="J212" s="59">
        <v>1238.1402214193013</v>
      </c>
      <c r="K212" s="59">
        <v>1155.8162801907031</v>
      </c>
      <c r="L212" s="59">
        <v>1298.3546067319921</v>
      </c>
      <c r="M212" s="59">
        <v>900.67998760943829</v>
      </c>
      <c r="N212" s="59">
        <v>1109.5026641854556</v>
      </c>
      <c r="O212" s="59">
        <v>11827.364160578287</v>
      </c>
      <c r="P212" s="49"/>
      <c r="Q212" s="50"/>
      <c r="R212" s="49"/>
      <c r="S212" s="49"/>
      <c r="T212" s="50"/>
      <c r="U212" s="49"/>
      <c r="V212" s="49"/>
      <c r="W212" s="50"/>
      <c r="X212" s="57"/>
      <c r="Y212" s="49"/>
      <c r="Z212" s="49"/>
      <c r="AA212" s="49"/>
      <c r="AB212" s="49"/>
      <c r="AC212" s="49"/>
      <c r="AD212" s="50"/>
      <c r="AE212" s="49"/>
      <c r="AF212" s="49"/>
      <c r="AG212" s="50"/>
      <c r="AH212" s="51"/>
      <c r="AI212" s="51"/>
      <c r="AJ212" s="33"/>
      <c r="AK212" s="52"/>
      <c r="AL212" s="53"/>
      <c r="AM212" s="52"/>
      <c r="AN212" s="53"/>
      <c r="AO212" s="53"/>
      <c r="AP212" s="57"/>
      <c r="AQ212" s="54"/>
      <c r="AR212" s="55"/>
      <c r="AS212" s="55"/>
      <c r="AT212" s="55"/>
      <c r="AU212" s="55"/>
    </row>
    <row r="213" spans="1:49" s="60" customFormat="1" ht="13.4" customHeight="1" outlineLevel="2" x14ac:dyDescent="0.35">
      <c r="A213" s="58" t="s">
        <v>20</v>
      </c>
      <c r="B213" s="26"/>
      <c r="C213" s="61">
        <v>797.62707354691861</v>
      </c>
      <c r="D213" s="61">
        <v>797.62707354691861</v>
      </c>
      <c r="E213" s="61">
        <v>797.62707354691861</v>
      </c>
      <c r="F213" s="61">
        <v>797.62707354691861</v>
      </c>
      <c r="G213" s="61">
        <v>797.62707354691861</v>
      </c>
      <c r="H213" s="61">
        <v>797.62707354691861</v>
      </c>
      <c r="I213" s="61">
        <v>797.62707354691861</v>
      </c>
      <c r="J213" s="61">
        <v>797.62707354691861</v>
      </c>
      <c r="K213" s="61">
        <v>797.62707354691861</v>
      </c>
      <c r="L213" s="61">
        <v>797.62707354691861</v>
      </c>
      <c r="M213" s="61">
        <v>797.62707354691861</v>
      </c>
      <c r="N213" s="61">
        <v>797.62707354691861</v>
      </c>
      <c r="O213" s="61">
        <v>9571.5248825630206</v>
      </c>
      <c r="P213" s="62"/>
      <c r="Q213" s="31"/>
      <c r="R213" s="30"/>
      <c r="S213" s="30"/>
      <c r="T213" s="31"/>
      <c r="U213" s="30"/>
      <c r="V213" s="30"/>
      <c r="W213" s="31"/>
      <c r="X213" s="62"/>
      <c r="Y213" s="30"/>
      <c r="Z213" s="30"/>
      <c r="AA213" s="30"/>
      <c r="AB213" s="30"/>
      <c r="AC213" s="30"/>
      <c r="AD213" s="31"/>
      <c r="AE213" s="30"/>
      <c r="AF213" s="30"/>
      <c r="AG213" s="31"/>
      <c r="AH213" s="63"/>
      <c r="AI213" s="63"/>
      <c r="AJ213" s="33"/>
      <c r="AK213" s="64"/>
      <c r="AL213" s="65"/>
      <c r="AM213" s="64"/>
      <c r="AN213" s="65"/>
      <c r="AO213" s="65"/>
      <c r="AP213" s="62"/>
      <c r="AQ213" s="66"/>
      <c r="AR213" s="67"/>
      <c r="AS213" s="67"/>
      <c r="AT213" s="67"/>
      <c r="AU213" s="67"/>
    </row>
    <row r="214" spans="1:49" s="26" customFormat="1" ht="13.4" customHeight="1" outlineLevel="2" x14ac:dyDescent="0.35">
      <c r="A214" s="38" t="s">
        <v>21</v>
      </c>
      <c r="B214" s="2"/>
      <c r="C214" s="68">
        <v>0.29129334680196911</v>
      </c>
      <c r="D214" s="68">
        <v>0.29725392472488799</v>
      </c>
      <c r="E214" s="68">
        <v>0.21928257324118025</v>
      </c>
      <c r="F214" s="68">
        <v>0.22092727203787241</v>
      </c>
      <c r="G214" s="68">
        <v>0.23873037983182888</v>
      </c>
      <c r="H214" s="68">
        <v>0.26390741834914488</v>
      </c>
      <c r="I214" s="68">
        <v>0.20872647524232021</v>
      </c>
      <c r="J214" s="68">
        <v>0.20582871532808583</v>
      </c>
      <c r="K214" s="68">
        <v>0.22084207946601511</v>
      </c>
      <c r="L214" s="68">
        <v>0.17754129160389068</v>
      </c>
      <c r="M214" s="68">
        <v>0.22417630715025558</v>
      </c>
      <c r="N214" s="68">
        <v>0.19840385948293993</v>
      </c>
      <c r="O214" s="68">
        <v>0.22567925015553783</v>
      </c>
      <c r="P214" s="27"/>
      <c r="Q214" s="41"/>
      <c r="R214" s="40"/>
      <c r="S214" s="40"/>
      <c r="T214" s="41"/>
      <c r="U214" s="40"/>
      <c r="V214" s="40"/>
      <c r="W214" s="41"/>
      <c r="X214" s="27"/>
      <c r="Y214" s="40"/>
      <c r="Z214" s="40"/>
      <c r="AA214" s="40"/>
      <c r="AB214" s="40"/>
      <c r="AC214" s="40"/>
      <c r="AD214" s="41"/>
      <c r="AE214" s="40"/>
      <c r="AF214" s="40"/>
      <c r="AG214" s="41"/>
      <c r="AH214" s="42"/>
      <c r="AI214" s="42"/>
      <c r="AJ214" s="33"/>
      <c r="AK214" s="43"/>
      <c r="AL214" s="44"/>
      <c r="AM214" s="43"/>
      <c r="AN214" s="44"/>
      <c r="AO214" s="44"/>
      <c r="AP214" s="27"/>
      <c r="AQ214" s="45"/>
      <c r="AR214" s="46"/>
      <c r="AS214" s="46"/>
      <c r="AT214" s="46"/>
      <c r="AU214" s="46"/>
    </row>
    <row r="215" spans="1:49" s="60" customFormat="1" ht="13.4" customHeight="1" outlineLevel="1" x14ac:dyDescent="0.35">
      <c r="A215" s="58" t="s">
        <v>22</v>
      </c>
      <c r="B215" s="2"/>
      <c r="C215" s="59">
        <v>338.46924605466029</v>
      </c>
      <c r="D215" s="59">
        <v>-36.28999155400686</v>
      </c>
      <c r="E215" s="59">
        <v>1045.7623455400771</v>
      </c>
      <c r="F215" s="59">
        <v>832.25478401789701</v>
      </c>
      <c r="G215" s="59">
        <v>753.02157703120724</v>
      </c>
      <c r="H215" s="59">
        <v>665.79429720058579</v>
      </c>
      <c r="I215" s="59">
        <v>850.59764232253974</v>
      </c>
      <c r="J215" s="59">
        <v>998.81729287238204</v>
      </c>
      <c r="K215" s="59">
        <v>916.49335164378385</v>
      </c>
      <c r="L215" s="59">
        <v>1059.0316781850729</v>
      </c>
      <c r="M215" s="59">
        <v>661.35705906251906</v>
      </c>
      <c r="N215" s="59">
        <v>870.17973563853639</v>
      </c>
      <c r="O215" s="59">
        <v>8955.4890180152561</v>
      </c>
      <c r="P215" s="62"/>
      <c r="Q215" s="31"/>
      <c r="R215" s="30"/>
      <c r="S215" s="30"/>
      <c r="T215" s="31"/>
      <c r="U215" s="30"/>
      <c r="V215" s="30"/>
      <c r="W215" s="31"/>
      <c r="X215" s="62"/>
      <c r="Y215" s="30"/>
      <c r="Z215" s="30"/>
      <c r="AA215" s="30"/>
      <c r="AB215" s="30"/>
      <c r="AC215" s="30"/>
      <c r="AD215" s="31"/>
      <c r="AE215" s="30"/>
      <c r="AF215" s="30"/>
      <c r="AG215" s="31"/>
      <c r="AH215" s="63"/>
      <c r="AI215" s="63"/>
      <c r="AJ215" s="33"/>
      <c r="AK215" s="64"/>
      <c r="AL215" s="65"/>
      <c r="AM215" s="64"/>
      <c r="AN215" s="65"/>
      <c r="AO215" s="65"/>
      <c r="AP215" s="62"/>
      <c r="AQ215" s="66"/>
      <c r="AR215" s="67"/>
      <c r="AS215" s="67"/>
      <c r="AT215" s="67"/>
      <c r="AU215" s="67"/>
    </row>
    <row r="216" spans="1:49" s="26" customFormat="1" ht="13.4" customHeight="1" outlineLevel="1" x14ac:dyDescent="0.35">
      <c r="A216" s="38" t="s">
        <v>23</v>
      </c>
      <c r="B216" s="2"/>
      <c r="C216" s="39">
        <v>0.12360894300436708</v>
      </c>
      <c r="D216" s="39">
        <v>-1.3524293213483852E-2</v>
      </c>
      <c r="E216" s="39">
        <v>0.28749959189452129</v>
      </c>
      <c r="F216" s="39">
        <v>0.23051847808514372</v>
      </c>
      <c r="G216" s="39">
        <v>0.225379921354498</v>
      </c>
      <c r="H216" s="39">
        <v>0.22028847810348839</v>
      </c>
      <c r="I216" s="39">
        <v>0.22258804097748322</v>
      </c>
      <c r="J216" s="39">
        <v>0.25774611602035319</v>
      </c>
      <c r="K216" s="39">
        <v>0.25375304362946166</v>
      </c>
      <c r="L216" s="39">
        <v>0.23572651710317577</v>
      </c>
      <c r="M216" s="39">
        <v>0.18587706978036508</v>
      </c>
      <c r="N216" s="39">
        <v>0.21645079977889492</v>
      </c>
      <c r="O216" s="39">
        <v>0.21115423834333116</v>
      </c>
      <c r="P216" s="27"/>
      <c r="Q216" s="41"/>
      <c r="R216" s="40"/>
      <c r="S216" s="40"/>
      <c r="T216" s="41"/>
      <c r="U216" s="40"/>
      <c r="V216" s="40"/>
      <c r="W216" s="41"/>
      <c r="X216" s="27"/>
      <c r="Y216" s="40"/>
      <c r="Z216" s="40"/>
      <c r="AA216" s="40"/>
      <c r="AB216" s="40"/>
      <c r="AC216" s="40"/>
      <c r="AD216" s="41"/>
      <c r="AE216" s="40"/>
      <c r="AF216" s="40"/>
      <c r="AG216" s="41"/>
      <c r="AH216" s="42"/>
      <c r="AI216" s="42"/>
      <c r="AJ216" s="33"/>
      <c r="AK216" s="43"/>
      <c r="AL216" s="44"/>
      <c r="AM216" s="43"/>
      <c r="AN216" s="44"/>
      <c r="AO216" s="44"/>
      <c r="AP216" s="27"/>
      <c r="AQ216" s="45"/>
      <c r="AR216" s="46"/>
      <c r="AS216" s="46"/>
      <c r="AT216" s="46"/>
      <c r="AU216" s="46"/>
    </row>
    <row r="217" spans="1:49" s="56" customFormat="1" ht="13.4" customHeight="1" outlineLevel="2" x14ac:dyDescent="0.3">
      <c r="A217" s="69" t="s">
        <v>24</v>
      </c>
      <c r="B217" s="26"/>
      <c r="C217" s="48">
        <v>93.035420522782147</v>
      </c>
      <c r="D217" s="48">
        <v>93.035420522782147</v>
      </c>
      <c r="E217" s="48">
        <v>93.035420522782147</v>
      </c>
      <c r="F217" s="48">
        <v>93.035420522782147</v>
      </c>
      <c r="G217" s="48">
        <v>93.035420522782147</v>
      </c>
      <c r="H217" s="48">
        <v>93.035420522782147</v>
      </c>
      <c r="I217" s="48">
        <v>93.035420522782147</v>
      </c>
      <c r="J217" s="48">
        <v>93.035420522782147</v>
      </c>
      <c r="K217" s="48">
        <v>93.035420522782147</v>
      </c>
      <c r="L217" s="48">
        <v>93.035420522782147</v>
      </c>
      <c r="M217" s="48">
        <v>93.035420522782147</v>
      </c>
      <c r="N217" s="48">
        <v>93.035420522782147</v>
      </c>
      <c r="O217" s="48">
        <v>1116.4250462733858</v>
      </c>
      <c r="P217" s="57"/>
      <c r="Q217" s="50"/>
      <c r="R217" s="49"/>
      <c r="S217" s="49"/>
      <c r="T217" s="50"/>
      <c r="U217" s="49"/>
      <c r="V217" s="49"/>
      <c r="W217" s="50"/>
      <c r="X217" s="57"/>
      <c r="Y217" s="49"/>
      <c r="Z217" s="49"/>
      <c r="AA217" s="49"/>
      <c r="AB217" s="49"/>
      <c r="AC217" s="49"/>
      <c r="AD217" s="50"/>
      <c r="AE217" s="49"/>
      <c r="AF217" s="49"/>
      <c r="AG217" s="50"/>
      <c r="AH217" s="51"/>
      <c r="AI217" s="51"/>
      <c r="AJ217" s="33"/>
      <c r="AK217" s="52"/>
      <c r="AL217" s="35"/>
      <c r="AM217" s="52"/>
      <c r="AN217" s="53"/>
      <c r="AO217" s="53"/>
      <c r="AP217" s="57"/>
      <c r="AQ217" s="54"/>
      <c r="AR217" s="55"/>
      <c r="AS217" s="55"/>
      <c r="AT217" s="55"/>
      <c r="AU217" s="55"/>
    </row>
    <row r="218" spans="1:49" ht="13.4" customHeight="1" outlineLevel="2" x14ac:dyDescent="0.35">
      <c r="A218" s="70" t="s">
        <v>25</v>
      </c>
      <c r="B218" s="56"/>
      <c r="C218" s="71">
        <v>245.43382553187814</v>
      </c>
      <c r="D218" s="71">
        <v>-129.32541207678901</v>
      </c>
      <c r="E218" s="71">
        <v>952.726925017295</v>
      </c>
      <c r="F218" s="71">
        <v>739.21936349511486</v>
      </c>
      <c r="G218" s="71">
        <v>659.9861565084251</v>
      </c>
      <c r="H218" s="71">
        <v>572.75887667780364</v>
      </c>
      <c r="I218" s="71">
        <v>757.56222179975759</v>
      </c>
      <c r="J218" s="71">
        <v>905.78187234959989</v>
      </c>
      <c r="K218" s="71">
        <v>823.45793112100171</v>
      </c>
      <c r="L218" s="71">
        <v>965.99625766229076</v>
      </c>
      <c r="M218" s="71">
        <v>568.32163853973691</v>
      </c>
      <c r="N218" s="71">
        <v>777.14431511575424</v>
      </c>
      <c r="O218" s="71">
        <v>7839.0639717418708</v>
      </c>
      <c r="Q218" s="31"/>
      <c r="R218" s="72"/>
      <c r="S218" s="72"/>
      <c r="T218" s="31"/>
      <c r="U218" s="72"/>
      <c r="V218" s="72"/>
      <c r="W218" s="31"/>
      <c r="Y218" s="72"/>
      <c r="Z218" s="72"/>
      <c r="AA218" s="72"/>
      <c r="AB218" s="72"/>
      <c r="AC218" s="72"/>
      <c r="AD218" s="31"/>
      <c r="AE218" s="72"/>
      <c r="AF218" s="72"/>
      <c r="AG218" s="31"/>
      <c r="AH218" s="63"/>
      <c r="AI218" s="63"/>
      <c r="AJ218" s="33"/>
      <c r="AK218" s="64"/>
      <c r="AL218" s="35"/>
      <c r="AM218" s="64"/>
      <c r="AN218" s="65"/>
      <c r="AO218" s="65"/>
      <c r="AQ218" s="73"/>
      <c r="AR218" s="74"/>
      <c r="AS218" s="74"/>
      <c r="AT218" s="74"/>
      <c r="AU218" s="74"/>
    </row>
    <row r="219" spans="1:49" s="26" customFormat="1" ht="13.4" customHeight="1" outlineLevel="2" x14ac:dyDescent="0.3">
      <c r="A219" s="38" t="s">
        <v>26</v>
      </c>
      <c r="B219" s="56"/>
      <c r="C219" s="39">
        <v>8.9632414481209219E-2</v>
      </c>
      <c r="D219" s="39">
        <v>-4.8196065030166844E-2</v>
      </c>
      <c r="E219" s="39">
        <v>0.26192241793515347</v>
      </c>
      <c r="F219" s="39">
        <v>0.2047494660484861</v>
      </c>
      <c r="G219" s="39">
        <v>0.19753435039054898</v>
      </c>
      <c r="H219" s="39">
        <v>0.18950625109605693</v>
      </c>
      <c r="I219" s="39">
        <v>0.19824213291790044</v>
      </c>
      <c r="J219" s="39">
        <v>0.23373820339890922</v>
      </c>
      <c r="K219" s="39">
        <v>0.2279939684756043</v>
      </c>
      <c r="L219" s="39">
        <v>0.21501805663044551</v>
      </c>
      <c r="M219" s="39">
        <v>0.15972908947896478</v>
      </c>
      <c r="N219" s="39">
        <v>0.19330892419253107</v>
      </c>
      <c r="O219" s="39">
        <v>0.18483095439545805</v>
      </c>
      <c r="P219" s="27"/>
      <c r="Q219" s="41"/>
      <c r="R219" s="40"/>
      <c r="S219" s="40"/>
      <c r="T219" s="41"/>
      <c r="U219" s="40"/>
      <c r="V219" s="40"/>
      <c r="W219" s="41"/>
      <c r="X219" s="27"/>
      <c r="Y219" s="40"/>
      <c r="Z219" s="40"/>
      <c r="AA219" s="40"/>
      <c r="AB219" s="40"/>
      <c r="AC219" s="40"/>
      <c r="AD219" s="41"/>
      <c r="AE219" s="40"/>
      <c r="AF219" s="40"/>
      <c r="AG219" s="41"/>
      <c r="AH219" s="42"/>
      <c r="AI219" s="42"/>
      <c r="AJ219" s="33"/>
      <c r="AK219" s="43"/>
      <c r="AL219" s="44"/>
      <c r="AM219" s="43"/>
      <c r="AN219" s="44"/>
      <c r="AO219" s="44"/>
      <c r="AP219" s="27"/>
      <c r="AQ219" s="45"/>
      <c r="AR219" s="46"/>
      <c r="AS219" s="46"/>
      <c r="AT219" s="46"/>
      <c r="AU219" s="46"/>
    </row>
    <row r="220" spans="1:49" s="26" customFormat="1" ht="13.4" customHeight="1" outlineLevel="2" x14ac:dyDescent="0.3">
      <c r="A220" s="47" t="s">
        <v>27</v>
      </c>
      <c r="B220" s="56"/>
      <c r="C220" s="48">
        <v>55.649240333747919</v>
      </c>
      <c r="D220" s="48">
        <v>55.649240333747919</v>
      </c>
      <c r="E220" s="48">
        <v>55.649240333747919</v>
      </c>
      <c r="F220" s="48">
        <v>55.649240333747919</v>
      </c>
      <c r="G220" s="48">
        <v>55.649240333747919</v>
      </c>
      <c r="H220" s="48">
        <v>55.649240333747919</v>
      </c>
      <c r="I220" s="48">
        <v>55.649240333747919</v>
      </c>
      <c r="J220" s="48">
        <v>55.649240333747919</v>
      </c>
      <c r="K220" s="48">
        <v>55.649240333747919</v>
      </c>
      <c r="L220" s="48">
        <v>55.649240333747919</v>
      </c>
      <c r="M220" s="48">
        <v>55.649240333747919</v>
      </c>
      <c r="N220" s="48">
        <v>55.649240333747919</v>
      </c>
      <c r="O220" s="48">
        <v>667.79088400497506</v>
      </c>
      <c r="P220" s="27"/>
      <c r="Q220" s="50"/>
      <c r="R220" s="49"/>
      <c r="S220" s="49"/>
      <c r="T220" s="50"/>
      <c r="U220" s="49"/>
      <c r="V220" s="49"/>
      <c r="W220" s="50"/>
      <c r="X220" s="27"/>
      <c r="Y220" s="49"/>
      <c r="Z220" s="49"/>
      <c r="AA220" s="49"/>
      <c r="AB220" s="49"/>
      <c r="AC220" s="49"/>
      <c r="AD220" s="50"/>
      <c r="AE220" s="49"/>
      <c r="AF220" s="49"/>
      <c r="AG220" s="50"/>
      <c r="AH220" s="51"/>
      <c r="AI220" s="51"/>
      <c r="AJ220" s="33"/>
      <c r="AK220" s="52"/>
      <c r="AL220" s="53"/>
      <c r="AM220" s="52"/>
      <c r="AN220" s="53"/>
      <c r="AO220" s="53"/>
      <c r="AP220" s="27"/>
      <c r="AQ220" s="54"/>
      <c r="AR220" s="55"/>
      <c r="AS220" s="55"/>
      <c r="AT220" s="55"/>
      <c r="AU220" s="55"/>
    </row>
    <row r="221" spans="1:49" s="26" customFormat="1" ht="13.4" customHeight="1" outlineLevel="2" x14ac:dyDescent="0.35">
      <c r="A221" s="47" t="s">
        <v>28</v>
      </c>
      <c r="B221" s="60"/>
      <c r="C221" s="48">
        <v>54.764523962105599</v>
      </c>
      <c r="D221" s="48">
        <v>53.666377948424525</v>
      </c>
      <c r="E221" s="48">
        <v>72.748788173845455</v>
      </c>
      <c r="F221" s="48">
        <v>72.207207936753562</v>
      </c>
      <c r="G221" s="48">
        <v>66.822419007484399</v>
      </c>
      <c r="H221" s="48">
        <v>60.447491664798292</v>
      </c>
      <c r="I221" s="48">
        <v>76.427973271806223</v>
      </c>
      <c r="J221" s="48">
        <v>77.503964621799341</v>
      </c>
      <c r="K221" s="48">
        <v>72.235062762997003</v>
      </c>
      <c r="L221" s="48">
        <v>89.852570784095747</v>
      </c>
      <c r="M221" s="48">
        <v>71.160693445833601</v>
      </c>
      <c r="N221" s="48">
        <v>80.404390884896458</v>
      </c>
      <c r="O221" s="48">
        <v>848.24146446484019</v>
      </c>
      <c r="P221" s="27"/>
      <c r="Q221" s="50"/>
      <c r="R221" s="49"/>
      <c r="S221" s="49"/>
      <c r="T221" s="50"/>
      <c r="U221" s="49"/>
      <c r="V221" s="49"/>
      <c r="W221" s="50"/>
      <c r="X221" s="27"/>
      <c r="Y221" s="49"/>
      <c r="Z221" s="49"/>
      <c r="AA221" s="49"/>
      <c r="AB221" s="49"/>
      <c r="AC221" s="49"/>
      <c r="AD221" s="50"/>
      <c r="AE221" s="49"/>
      <c r="AF221" s="49"/>
      <c r="AG221" s="50"/>
      <c r="AH221" s="51"/>
      <c r="AI221" s="51"/>
      <c r="AJ221" s="33"/>
      <c r="AK221" s="52"/>
      <c r="AL221" s="53"/>
      <c r="AM221" s="52"/>
      <c r="AN221" s="53"/>
      <c r="AO221" s="53"/>
      <c r="AP221" s="27"/>
      <c r="AQ221" s="54"/>
      <c r="AR221" s="55"/>
      <c r="AS221" s="55"/>
      <c r="AT221" s="55"/>
      <c r="AU221" s="55"/>
    </row>
    <row r="222" spans="1:49" s="60" customFormat="1" ht="13.4" customHeight="1" outlineLevel="1" x14ac:dyDescent="0.35">
      <c r="A222" s="58" t="s">
        <v>29</v>
      </c>
      <c r="B222" s="26"/>
      <c r="C222" s="59">
        <v>244.54910916023584</v>
      </c>
      <c r="D222" s="59">
        <v>-131.30827446211239</v>
      </c>
      <c r="E222" s="59">
        <v>969.82647285739256</v>
      </c>
      <c r="F222" s="59">
        <v>755.7773310981205</v>
      </c>
      <c r="G222" s="59">
        <v>671.15933518216161</v>
      </c>
      <c r="H222" s="59">
        <v>577.55712800885408</v>
      </c>
      <c r="I222" s="59">
        <v>778.34095473781588</v>
      </c>
      <c r="J222" s="59">
        <v>927.63659663765134</v>
      </c>
      <c r="K222" s="59">
        <v>840.04375355025081</v>
      </c>
      <c r="L222" s="59">
        <v>1000.1995881126386</v>
      </c>
      <c r="M222" s="59">
        <v>583.83309165182254</v>
      </c>
      <c r="N222" s="59">
        <v>801.89946566690276</v>
      </c>
      <c r="O222" s="59">
        <v>8019.5145522017356</v>
      </c>
      <c r="P222" s="62"/>
      <c r="Q222" s="31"/>
      <c r="R222" s="30"/>
      <c r="S222" s="30"/>
      <c r="T222" s="31"/>
      <c r="U222" s="30"/>
      <c r="V222" s="30"/>
      <c r="W222" s="31"/>
      <c r="X222" s="62"/>
      <c r="Y222" s="30"/>
      <c r="Z222" s="30"/>
      <c r="AA222" s="30"/>
      <c r="AB222" s="30"/>
      <c r="AC222" s="30"/>
      <c r="AD222" s="31"/>
      <c r="AE222" s="30"/>
      <c r="AF222" s="30"/>
      <c r="AG222" s="31"/>
      <c r="AH222" s="63"/>
      <c r="AI222" s="63"/>
      <c r="AJ222" s="33"/>
      <c r="AK222" s="64"/>
      <c r="AL222" s="65"/>
      <c r="AM222" s="64"/>
      <c r="AN222" s="65"/>
      <c r="AO222" s="65"/>
      <c r="AP222" s="62"/>
      <c r="AQ222" s="66"/>
      <c r="AR222" s="67"/>
      <c r="AS222" s="67"/>
      <c r="AT222" s="67"/>
      <c r="AU222" s="67"/>
    </row>
    <row r="223" spans="1:49" s="26" customFormat="1" ht="13.4" customHeight="1" outlineLevel="1" x14ac:dyDescent="0.35">
      <c r="A223" s="38" t="s">
        <v>30</v>
      </c>
      <c r="B223" s="60"/>
      <c r="C223" s="39">
        <v>8.9309316129343883E-2</v>
      </c>
      <c r="D223" s="39">
        <v>-4.8935023931857204E-2</v>
      </c>
      <c r="E223" s="39">
        <v>0.26662340286406677</v>
      </c>
      <c r="F223" s="39">
        <v>0.20933570281795341</v>
      </c>
      <c r="G223" s="39">
        <v>0.20087849112645531</v>
      </c>
      <c r="H223" s="39">
        <v>0.19109382775106798</v>
      </c>
      <c r="I223" s="39">
        <v>0.20367960091516407</v>
      </c>
      <c r="J223" s="39">
        <v>0.23937784374368312</v>
      </c>
      <c r="K223" s="39">
        <v>0.23258614900257832</v>
      </c>
      <c r="L223" s="39">
        <v>0.2226312679502494</v>
      </c>
      <c r="M223" s="39">
        <v>0.16408864595908612</v>
      </c>
      <c r="N223" s="39">
        <v>0.19946658555373381</v>
      </c>
      <c r="O223" s="39">
        <v>0.18908565280432946</v>
      </c>
      <c r="P223" s="27"/>
      <c r="Q223" s="41"/>
      <c r="R223" s="40"/>
      <c r="S223" s="40"/>
      <c r="T223" s="41"/>
      <c r="U223" s="40"/>
      <c r="V223" s="40"/>
      <c r="W223" s="41"/>
      <c r="X223" s="27"/>
      <c r="Y223" s="40"/>
      <c r="Z223" s="40"/>
      <c r="AA223" s="40"/>
      <c r="AB223" s="40"/>
      <c r="AC223" s="40"/>
      <c r="AD223" s="41"/>
      <c r="AE223" s="40"/>
      <c r="AF223" s="40"/>
      <c r="AG223" s="41"/>
      <c r="AH223" s="42"/>
      <c r="AI223" s="42"/>
      <c r="AJ223" s="33"/>
      <c r="AK223" s="43"/>
      <c r="AL223" s="44"/>
      <c r="AM223" s="43"/>
      <c r="AN223" s="44"/>
      <c r="AO223" s="44"/>
      <c r="AP223" s="27"/>
      <c r="AQ223" s="45"/>
      <c r="AR223" s="46"/>
      <c r="AS223" s="46"/>
      <c r="AT223" s="46"/>
      <c r="AU223" s="46"/>
    </row>
    <row r="224" spans="1:49" s="94" customFormat="1" ht="11.9" customHeight="1" outlineLevel="1" x14ac:dyDescent="0.3">
      <c r="A224" s="92"/>
      <c r="B224" s="9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27"/>
      <c r="Q224" s="85"/>
      <c r="R224" s="84"/>
      <c r="S224" s="84"/>
      <c r="T224" s="85"/>
      <c r="U224" s="84"/>
      <c r="V224" s="84"/>
      <c r="W224" s="85"/>
      <c r="X224" s="27"/>
      <c r="Y224" s="84"/>
      <c r="Z224" s="84"/>
      <c r="AA224" s="84"/>
      <c r="AB224" s="84"/>
      <c r="AC224" s="84"/>
      <c r="AD224" s="85"/>
      <c r="AE224" s="84"/>
      <c r="AF224" s="84"/>
      <c r="AG224" s="85"/>
      <c r="AH224" s="86"/>
      <c r="AI224" s="86"/>
      <c r="AJ224" s="86"/>
      <c r="AK224" s="87"/>
      <c r="AL224" s="88"/>
      <c r="AM224" s="87"/>
      <c r="AN224" s="88"/>
      <c r="AO224" s="88"/>
      <c r="AP224" s="27"/>
      <c r="AQ224" s="89"/>
      <c r="AR224" s="90"/>
      <c r="AS224" s="90"/>
      <c r="AT224" s="90"/>
      <c r="AU224" s="90"/>
      <c r="AV224" s="26"/>
      <c r="AW224" s="26"/>
    </row>
  </sheetData>
  <pageMargins left="0.7" right="0.7" top="0.75" bottom="0.75" header="0.3" footer="0.3"/>
  <pageSetup paperSize="9" scale="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FY24_Budget</vt:lpstr>
      <vt:lpstr>FY24_Budget!SW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Samuel</dc:creator>
  <cp:lastModifiedBy>GONZALEZ, Samuel</cp:lastModifiedBy>
  <dcterms:created xsi:type="dcterms:W3CDTF">2024-06-20T06:29:27Z</dcterms:created>
  <dcterms:modified xsi:type="dcterms:W3CDTF">2024-06-20T06:46:43Z</dcterms:modified>
</cp:coreProperties>
</file>