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d.docs.live.net/7f62df810eb76bb4/eLearning/DNA Workout/eDNA Excel/"/>
    </mc:Choice>
  </mc:AlternateContent>
  <xr:revisionPtr revIDLastSave="0" documentId="8_{2AFCA235-9661-4D16-8B24-ADCB2406706E}" xr6:coauthVersionLast="47" xr6:coauthVersionMax="47" xr10:uidLastSave="{00000000-0000-0000-0000-000000000000}"/>
  <bookViews>
    <workbookView xWindow="-120" yWindow="-120" windowWidth="29040" windowHeight="1584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2" l="1"/>
  <c r="H3" i="2" s="1"/>
  <c r="G4" i="2"/>
  <c r="H4" i="2" s="1"/>
  <c r="G5" i="2"/>
  <c r="H5" i="2" s="1"/>
  <c r="G6" i="2"/>
  <c r="H6" i="2" s="1"/>
  <c r="G7" i="2"/>
  <c r="H7" i="2" s="1"/>
  <c r="G8" i="2"/>
  <c r="H8" i="2" s="1"/>
  <c r="G9" i="2"/>
  <c r="H9" i="2" s="1"/>
  <c r="G10" i="2"/>
  <c r="H10" i="2" s="1"/>
  <c r="G11" i="2"/>
  <c r="H11" i="2" s="1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<sst xmlns="http://schemas.openxmlformats.org/spreadsheetml/2006/main" count="54" uniqueCount="39">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</sst>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6">
      <calculatedColumnFormula>VLOOKUP(Summary[[#This Row],[Description]],Data[],2,FALSE)</calculatedColumnFormula>
    </tableColumn>
    <tableColumn id="3" xr3:uid="{A8E9D49E-C8E4-4104-9AA7-BAE241E5F6EC}" name="Price Changes, $" dataDxfId="1">
      <calculatedColumnFormula>VLOOKUP(Summary[[#This Row],[Product Code]],Price2022[],2,FALSE)-VLOOKUP(Summary[[#This Row],[Product Code]],Price2021[],2,FALSE)</calculatedColumnFormula>
    </tableColumn>
    <tableColumn id="4" xr3:uid="{52CB861A-F683-4713-B4B2-66149EF1833A}" name="Price Changes, %" dataDxfId="0" dataCellStyle="Percent">
      <calculatedColumnFormula>Summary[[#This Row],[Price Changes, $]]/VLOOKUP(Summary[[#This Row],[Product Code]],Price2021[],2,FALSE)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5" dataDxfId="4">
  <autoFilter ref="J2:K11" xr:uid="{5593DA04-EF85-46D9-8209-071B9FD3DE30}"/>
  <tableColumns count="2">
    <tableColumn id="1" xr3:uid="{17329F35-94B3-4DF6-9320-02DC94D566DE}" name="Price Changes, $" dataDxfId="3"/>
    <tableColumn id="2" xr3:uid="{2644C961-5742-4DA4-AF6D-DD848DADA136}" name="Price Changes, %" dataDxfId="2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 ht="1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topLeftCell="B1" zoomScale="85" zoomScaleNormal="85" workbookViewId="0">
      <selection activeCell="B3" sqref="B3"/>
    </sheetView>
  </sheetViews>
  <sheetFormatPr defaultColWidth="8.7109375" defaultRowHeight="19.899999999999999" customHeight="1"/>
  <cols>
    <col min="1" max="1" width="3.7109375" style="8" customWidth="1"/>
    <col min="2" max="2" width="31.28515625" style="9" customWidth="1"/>
    <col min="3" max="3" width="36.85546875" style="11" bestFit="1" customWidth="1"/>
    <col min="4" max="4" width="12.7109375" style="8" customWidth="1"/>
    <col min="5" max="5" width="31.28515625" style="8" bestFit="1" customWidth="1"/>
    <col min="6" max="6" width="18.7109375" style="8" customWidth="1"/>
    <col min="7" max="7" width="26.5703125" style="8" bestFit="1" customWidth="1"/>
    <col min="8" max="8" width="27.28515625" style="8" bestFit="1" customWidth="1"/>
    <col min="9" max="9" width="3.7109375" style="8" customWidth="1"/>
    <col min="10" max="10" width="22.7109375" style="8" customWidth="1"/>
    <col min="11" max="11" width="23.28515625" style="8" customWidth="1"/>
    <col min="12" max="12" width="13.28515625" style="8" customWidth="1"/>
    <col min="13" max="13" width="63.5703125" style="8" bestFit="1" customWidth="1"/>
    <col min="14" max="19" width="12.7109375" style="8" customWidth="1"/>
    <col min="20" max="20" width="54" style="8" bestFit="1" customWidth="1"/>
    <col min="21" max="34" width="11.7109375" style="8" bestFit="1" customWidth="1"/>
    <col min="35" max="35" width="9.28515625" style="8" bestFit="1" customWidth="1"/>
    <col min="36" max="62" width="11.140625" style="8" bestFit="1" customWidth="1"/>
    <col min="63" max="63" width="8.710937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28515625" style="8" bestFit="1" customWidth="1"/>
    <col min="125" max="125" width="9" style="8" bestFit="1" customWidth="1"/>
    <col min="126" max="154" width="11.28515625" style="8" bestFit="1" customWidth="1"/>
    <col min="155" max="155" width="8.7109375" style="8" bestFit="1" customWidth="1"/>
    <col min="156" max="156" width="9.5703125" style="8" bestFit="1" customWidth="1"/>
    <col min="157" max="186" width="11.140625" style="8" bestFit="1" customWidth="1"/>
    <col min="187" max="187" width="8.7109375" style="8" bestFit="1" customWidth="1"/>
    <col min="188" max="217" width="11.5703125" style="8" bestFit="1" customWidth="1"/>
    <col min="218" max="218" width="9.140625" style="8" bestFit="1" customWidth="1"/>
    <col min="219" max="249" width="11.28515625" style="8" bestFit="1" customWidth="1"/>
    <col min="250" max="250" width="8.85546875" style="8" bestFit="1" customWidth="1"/>
    <col min="251" max="251" width="9.5703125" style="8" bestFit="1" customWidth="1"/>
    <col min="252" max="252" width="9.7109375" style="8" bestFit="1" customWidth="1"/>
    <col min="253" max="281" width="11" style="8" bestFit="1" customWidth="1"/>
    <col min="282" max="282" width="8.5703125" style="8" bestFit="1" customWidth="1"/>
    <col min="283" max="305" width="11.28515625" style="8" bestFit="1" customWidth="1"/>
    <col min="306" max="306" width="8.7109375" style="8" bestFit="1" customWidth="1"/>
    <col min="307" max="337" width="11.7109375" style="8" bestFit="1" customWidth="1"/>
    <col min="338" max="338" width="9.28515625" style="8" bestFit="1" customWidth="1"/>
    <col min="339" max="339" width="9.5703125" style="8" bestFit="1" customWidth="1"/>
    <col min="340" max="360" width="11.28515625" style="8" bestFit="1" customWidth="1"/>
    <col min="361" max="361" width="8.7109375" style="8" bestFit="1" customWidth="1"/>
    <col min="362" max="362" width="9.5703125" style="8" bestFit="1" customWidth="1"/>
    <col min="363" max="363" width="9.7109375" style="8" bestFit="1" customWidth="1"/>
    <col min="364" max="364" width="11" style="8" bestFit="1" customWidth="1"/>
    <col min="365" max="16384" width="8.7109375" style="8"/>
  </cols>
  <sheetData>
    <row r="1" spans="2:364" ht="19.899999999999999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19.899999999999999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Row],[Description]],Data[],2,FALSE)</f>
        <v>5095</v>
      </c>
      <c r="G3" s="16">
        <f>VLOOKUP(Summary[[#This Row],[Product Code]],Price2022[],2,FALSE)-VLOOKUP(Summary[[#This Row],[Product Code]],Price2021[],2,FALSE)</f>
        <v>12468.810005259467</v>
      </c>
      <c r="H3" s="13">
        <f>Summary[[#This Row],[Price Changes, $]]/VLOOKUP(Summary[[#This Row],[Product Code]],Price2021[],2,FALSE)</f>
        <v>0.34138911248883863</v>
      </c>
      <c r="J3" s="16">
        <v>12468.810005259467</v>
      </c>
      <c r="K3" s="13">
        <v>-0.34138911248883863</v>
      </c>
      <c r="M3" s="18" t="s">
        <v>30</v>
      </c>
    </row>
    <row r="4" spans="2:364" ht="19.899999999999999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Row],[Description]],Data[],2,FALSE)</f>
        <v>2431</v>
      </c>
      <c r="G4" s="16">
        <f>VLOOKUP(Summary[[#This Row],[Product Code]],Price2022[],2,FALSE)-VLOOKUP(Summary[[#This Row],[Product Code]],Price2021[],2,FALSE)</f>
        <v>23224.302745704648</v>
      </c>
      <c r="H4" s="13">
        <f>Summary[[#This Row],[Price Changes, $]]/VLOOKUP(Summary[[#This Row],[Product Code]],Price2021[],2,FALSE)</f>
        <v>1.4973797589459295</v>
      </c>
      <c r="J4" s="16">
        <v>23224.302745704648</v>
      </c>
      <c r="K4" s="13">
        <v>-1.4973797589459297</v>
      </c>
      <c r="M4" s="8" t="s">
        <v>28</v>
      </c>
    </row>
    <row r="5" spans="2:364" ht="19.899999999999999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Row],[Description]],Data[],2,FALSE)</f>
        <v>2426</v>
      </c>
      <c r="G5" s="16">
        <f>VLOOKUP(Summary[[#This Row],[Product Code]],Price2022[],2,FALSE)-VLOOKUP(Summary[[#This Row],[Product Code]],Price2021[],2,FALSE)</f>
        <v>2026.2221012001901</v>
      </c>
      <c r="H5" s="13">
        <f>Summary[[#This Row],[Price Changes, $]]/VLOOKUP(Summary[[#This Row],[Product Code]],Price2021[],2,FALSE)</f>
        <v>4.3131120553523007E-2</v>
      </c>
      <c r="J5" s="16">
        <v>2026.2221012001901</v>
      </c>
      <c r="K5" s="13">
        <v>-4.3131120553522972E-2</v>
      </c>
    </row>
    <row r="6" spans="2:364" ht="19.899999999999999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Row],[Description]],Data[],2,FALSE)</f>
        <v>2427</v>
      </c>
      <c r="G6" s="16">
        <f>VLOOKUP(Summary[[#This Row],[Product Code]],Price2022[],2,FALSE)-VLOOKUP(Summary[[#This Row],[Product Code]],Price2021[],2,FALSE)</f>
        <v>-14028.043366578451</v>
      </c>
      <c r="H6" s="13">
        <f>Summary[[#This Row],[Price Changes, $]]/VLOOKUP(Summary[[#This Row],[Product Code]],Price2021[],2,FALSE)</f>
        <v>-0.41472199920260627</v>
      </c>
      <c r="J6" s="16">
        <v>-14028.043366578451</v>
      </c>
      <c r="K6" s="13">
        <v>0.41472199920260622</v>
      </c>
      <c r="M6" s="18" t="s">
        <v>33</v>
      </c>
    </row>
    <row r="7" spans="2:364" ht="19.899999999999999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Row],[Description]],Data[],2,FALSE)</f>
        <v>1469</v>
      </c>
      <c r="G7" s="16">
        <f>VLOOKUP(Summary[[#This Row],[Product Code]],Price2022[],2,FALSE)-VLOOKUP(Summary[[#This Row],[Product Code]],Price2021[],2,FALSE)</f>
        <v>18581.049790432742</v>
      </c>
      <c r="H7" s="13">
        <f>Summary[[#This Row],[Price Changes, $]]/VLOOKUP(Summary[[#This Row],[Product Code]],Price2021[],2,FALSE)</f>
        <v>0.61108734371796924</v>
      </c>
      <c r="J7" s="16">
        <v>18581.049790432742</v>
      </c>
      <c r="K7" s="13">
        <v>-0.61108734371796913</v>
      </c>
      <c r="M7" s="8" t="s">
        <v>31</v>
      </c>
    </row>
    <row r="8" spans="2:364" ht="19.899999999999999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Row],[Description]],Data[],2,FALSE)</f>
        <v>1466</v>
      </c>
      <c r="G8" s="16">
        <f>VLOOKUP(Summary[[#This Row],[Product Code]],Price2022[],2,FALSE)-VLOOKUP(Summary[[#This Row],[Product Code]],Price2021[],2,FALSE)</f>
        <v>16803.100183418093</v>
      </c>
      <c r="H8" s="13">
        <f>Summary[[#This Row],[Price Changes, $]]/VLOOKUP(Summary[[#This Row],[Product Code]],Price2021[],2,FALSE)</f>
        <v>0.50409966930681394</v>
      </c>
      <c r="J8" s="16">
        <v>16803.100183418093</v>
      </c>
      <c r="K8" s="13">
        <v>-0.50409966930681405</v>
      </c>
      <c r="M8" s="8" t="s">
        <v>32</v>
      </c>
    </row>
    <row r="9" spans="2:364" ht="19.899999999999999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Row],[Description]],Data[],2,FALSE)</f>
        <v>1462</v>
      </c>
      <c r="G9" s="16">
        <f>VLOOKUP(Summary[[#This Row],[Product Code]],Price2022[],2,FALSE)-VLOOKUP(Summary[[#This Row],[Product Code]],Price2021[],2,FALSE)</f>
        <v>777.41002366644534</v>
      </c>
      <c r="H9" s="13">
        <f>Summary[[#This Row],[Price Changes, $]]/VLOOKUP(Summary[[#This Row],[Product Code]],Price2021[],2,FALSE)</f>
        <v>5.398079241546351E-2</v>
      </c>
      <c r="J9" s="16">
        <v>777.41002366644534</v>
      </c>
      <c r="K9" s="13">
        <v>-5.3980792415463608E-2</v>
      </c>
    </row>
    <row r="10" spans="2:364" ht="19.899999999999999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Row],[Description]],Data[],2,FALSE)</f>
        <v>1470</v>
      </c>
      <c r="G10" s="16">
        <f>VLOOKUP(Summary[[#This Row],[Product Code]],Price2022[],2,FALSE)-VLOOKUP(Summary[[#This Row],[Product Code]],Price2021[],2,FALSE)</f>
        <v>18562.722675341749</v>
      </c>
      <c r="H10" s="13">
        <f>Summary[[#This Row],[Price Changes, $]]/VLOOKUP(Summary[[#This Row],[Product Code]],Price2021[],2,FALSE)</f>
        <v>0.62348026500811748</v>
      </c>
      <c r="J10" s="16">
        <v>18562.722675341749</v>
      </c>
      <c r="K10" s="13">
        <v>-0.62348026500811748</v>
      </c>
      <c r="M10" s="8" t="s">
        <v>34</v>
      </c>
    </row>
    <row r="11" spans="2:364" ht="19.899999999999999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Row],[Description]],Data[],2,FALSE)</f>
        <v>5093</v>
      </c>
      <c r="G11" s="16">
        <f>VLOOKUP(Summary[[#This Row],[Product Code]],Price2022[],2,FALSE)-VLOOKUP(Summary[[#This Row],[Product Code]],Price2021[],2,FALSE)</f>
        <v>4671.1157672857225</v>
      </c>
      <c r="H11" s="13">
        <f>Summary[[#This Row],[Price Changes, $]]/VLOOKUP(Summary[[#This Row],[Product Code]],Price2021[],2,FALSE)</f>
        <v>9.4272827350446217E-2</v>
      </c>
      <c r="J11" s="16">
        <v>4671.1157672857225</v>
      </c>
      <c r="K11" s="13">
        <v>-9.4272827350446287E-2</v>
      </c>
    </row>
    <row r="12" spans="2:364" ht="19.899999999999999" customHeight="1">
      <c r="M12" s="18" t="s">
        <v>37</v>
      </c>
    </row>
    <row r="13" spans="2:364" ht="19.899999999999999" customHeight="1">
      <c r="B13" s="14" t="s">
        <v>11</v>
      </c>
      <c r="M13" s="8" t="s">
        <v>35</v>
      </c>
    </row>
    <row r="14" spans="2:364" ht="19.899999999999999" customHeight="1">
      <c r="B14" s="9" t="s">
        <v>9</v>
      </c>
      <c r="C14" s="10" t="s">
        <v>15</v>
      </c>
      <c r="M14" s="8" t="s">
        <v>36</v>
      </c>
    </row>
    <row r="15" spans="2:364" ht="19.899999999999999" customHeight="1">
      <c r="B15" s="9">
        <v>1466</v>
      </c>
      <c r="C15" s="15">
        <v>50135.992876095297</v>
      </c>
    </row>
    <row r="16" spans="2:364" ht="19.899999999999999" customHeight="1">
      <c r="B16" s="9">
        <v>2431</v>
      </c>
      <c r="C16" s="15">
        <v>38734.26446847646</v>
      </c>
      <c r="M16" s="8" t="s">
        <v>38</v>
      </c>
    </row>
    <row r="17" spans="2:3" ht="19.899999999999999" customHeight="1">
      <c r="B17" s="9">
        <v>1470</v>
      </c>
      <c r="C17" s="15">
        <v>48335.473662255616</v>
      </c>
    </row>
    <row r="18" spans="2:3" ht="19.899999999999999" customHeight="1">
      <c r="B18" s="9">
        <v>5095</v>
      </c>
      <c r="C18" s="15">
        <v>48992.558271153925</v>
      </c>
    </row>
    <row r="19" spans="2:3" ht="19.899999999999999" customHeight="1">
      <c r="B19" s="9">
        <v>5093</v>
      </c>
      <c r="C19" s="15">
        <v>54220.025018956883</v>
      </c>
    </row>
    <row r="20" spans="2:3" ht="19.899999999999999" customHeight="1">
      <c r="B20" s="9">
        <v>1462</v>
      </c>
      <c r="C20" s="15">
        <v>15179.014536677372</v>
      </c>
    </row>
    <row r="21" spans="2:3" ht="19.899999999999999" customHeight="1">
      <c r="B21" s="9">
        <v>2427</v>
      </c>
      <c r="C21" s="15">
        <v>19797.129625330424</v>
      </c>
    </row>
    <row r="22" spans="2:3" ht="19.899999999999999" customHeight="1">
      <c r="B22" s="9">
        <v>1469</v>
      </c>
      <c r="C22" s="15">
        <v>48987.586566963204</v>
      </c>
    </row>
    <row r="23" spans="2:3" ht="19.899999999999999" customHeight="1">
      <c r="B23" s="9">
        <v>2426</v>
      </c>
      <c r="C23" s="15">
        <v>49004.414997574764</v>
      </c>
    </row>
    <row r="25" spans="2:3" ht="19.899999999999999" customHeight="1">
      <c r="B25" s="14" t="s">
        <v>12</v>
      </c>
    </row>
    <row r="26" spans="2:3" ht="19.899999999999999" customHeight="1">
      <c r="B26" s="9" t="s">
        <v>13</v>
      </c>
      <c r="C26" s="10" t="s">
        <v>9</v>
      </c>
    </row>
    <row r="27" spans="2:3" ht="19.899999999999999" customHeight="1">
      <c r="B27" s="9" t="s">
        <v>19</v>
      </c>
      <c r="C27" s="11">
        <v>5095</v>
      </c>
    </row>
    <row r="28" spans="2:3" ht="19.899999999999999" customHeight="1">
      <c r="B28" s="9" t="s">
        <v>20</v>
      </c>
      <c r="C28" s="11">
        <v>2431</v>
      </c>
    </row>
    <row r="29" spans="2:3" ht="19.899999999999999" customHeight="1">
      <c r="B29" s="9" t="s">
        <v>21</v>
      </c>
      <c r="C29" s="11">
        <v>2426</v>
      </c>
    </row>
    <row r="30" spans="2:3" ht="19.899999999999999" customHeight="1">
      <c r="B30" s="9" t="s">
        <v>22</v>
      </c>
      <c r="C30" s="11">
        <v>2427</v>
      </c>
    </row>
    <row r="31" spans="2:3" ht="19.899999999999999" customHeight="1">
      <c r="B31" s="9" t="s">
        <v>23</v>
      </c>
      <c r="C31" s="11">
        <v>1469</v>
      </c>
    </row>
    <row r="32" spans="2:3" ht="19.899999999999999" customHeight="1">
      <c r="B32" s="9" t="s">
        <v>24</v>
      </c>
      <c r="C32" s="11">
        <v>1466</v>
      </c>
    </row>
    <row r="33" spans="2:3" ht="19.899999999999999" customHeight="1">
      <c r="B33" s="9" t="s">
        <v>25</v>
      </c>
      <c r="C33" s="11">
        <v>1462</v>
      </c>
    </row>
    <row r="34" spans="2:3" ht="19.899999999999999" customHeight="1">
      <c r="B34" s="9" t="s">
        <v>26</v>
      </c>
      <c r="C34" s="11">
        <v>1470</v>
      </c>
    </row>
    <row r="35" spans="2:3" ht="19.899999999999999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MAHDY Ahmed</cp:lastModifiedBy>
  <dcterms:created xsi:type="dcterms:W3CDTF">2015-06-05T18:17:20Z</dcterms:created>
  <dcterms:modified xsi:type="dcterms:W3CDTF">2023-05-15T22:17:43Z</dcterms:modified>
</cp:coreProperties>
</file>