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p02577\Downloads\"/>
    </mc:Choice>
  </mc:AlternateContent>
  <xr:revisionPtr revIDLastSave="0" documentId="13_ncr:1_{763C31B6-795E-40C6-840E-203330B32236}" xr6:coauthVersionLast="44" xr6:coauthVersionMax="44" xr10:uidLastSave="{00000000-0000-0000-0000-000000000000}"/>
  <bookViews>
    <workbookView xWindow="-110" yWindow="-110" windowWidth="19420" windowHeight="10420" xr2:uid="{F6840C9B-B35B-43C3-8008-F18540DAD9BE}"/>
  </bookViews>
  <sheets>
    <sheet name="Sheet2" sheetId="1" r:id="rId1"/>
  </sheets>
  <definedNames>
    <definedName name="ExternalData_2" localSheetId="0" hidden="1">Sheet2!$A$1:$R$6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" i="1" l="1"/>
  <c r="T2" i="1"/>
  <c r="T3" i="1"/>
  <c r="T4" i="1"/>
  <c r="T5" i="1"/>
  <c r="H13" i="1"/>
  <c r="H14" i="1" s="1"/>
  <c r="H15" i="1" s="1"/>
  <c r="H16" i="1" s="1"/>
  <c r="H12" i="1"/>
  <c r="U6" i="1"/>
  <c r="S6" i="1"/>
  <c r="U5" i="1"/>
  <c r="S5" i="1"/>
  <c r="U4" i="1"/>
  <c r="S4" i="1"/>
  <c r="U3" i="1"/>
  <c r="S3" i="1"/>
  <c r="U2" i="1"/>
  <c r="S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311EA92-1E92-42F2-8AF1-9F5462CD29AE}" keepAlive="1" name="Query - data (3)" description="Connection to the 'data (3)' query in the workbook." type="5" refreshedVersion="6" background="1" saveData="1">
    <dbPr connection="Provider=Microsoft.Mashup.OleDb.1;Data Source=$Workbook$;Location=&quot;data (3)&quot;;Extended Properties=&quot;&quot;" command="SELECT * FROM [data (3)]"/>
  </connection>
</connections>
</file>

<file path=xl/sharedStrings.xml><?xml version="1.0" encoding="utf-8"?>
<sst xmlns="http://schemas.openxmlformats.org/spreadsheetml/2006/main" count="37" uniqueCount="33">
  <si>
    <t>Process Step</t>
  </si>
  <si>
    <t>Finished good PN[-]</t>
  </si>
  <si>
    <t>Assets PN[-]</t>
  </si>
  <si>
    <t>Tooling PN[-]</t>
  </si>
  <si>
    <t>Set up Scrap</t>
  </si>
  <si>
    <t>Set Up scrap Cost PowerBI</t>
  </si>
  <si>
    <t>Planned Scrap</t>
  </si>
  <si>
    <t>Planned scrap Cost</t>
  </si>
  <si>
    <t>Scrap rate</t>
  </si>
  <si>
    <t>Scrap rate cost</t>
  </si>
  <si>
    <t>BOM Cost</t>
  </si>
  <si>
    <t>Cumulative BOM Cost Over Process Step</t>
  </si>
  <si>
    <t>Total Process Cost</t>
  </si>
  <si>
    <t>Cumulative Total Process cost</t>
  </si>
  <si>
    <t>Total Labour cost</t>
  </si>
  <si>
    <t>Cumulative total Labour cost</t>
  </si>
  <si>
    <t>Total costs without Scraps</t>
  </si>
  <si>
    <t>Cumulative total cost without scrap</t>
  </si>
  <si>
    <t>Set Up scrap Cost Check</t>
  </si>
  <si>
    <t>CHECK with column R
Planned scrap Cost Check</t>
  </si>
  <si>
    <t>CHECK with column Q
Planned scrap Cost Check2</t>
  </si>
  <si>
    <t>Batch size</t>
  </si>
  <si>
    <t>Product 10</t>
  </si>
  <si>
    <t>Machinery 1</t>
  </si>
  <si>
    <t>Tool 18</t>
  </si>
  <si>
    <t>Machinery 10</t>
  </si>
  <si>
    <t>Tool 4</t>
  </si>
  <si>
    <t>Machinery 2</t>
  </si>
  <si>
    <t>Tool 6</t>
  </si>
  <si>
    <t>Machinery 4</t>
  </si>
  <si>
    <t>Tool 16</t>
  </si>
  <si>
    <t>Machinery 9</t>
  </si>
  <si>
    <t>Tool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</si>
</sst>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"/>
    <numFmt numFmtId="166" formatCode="0.00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164" fontId="0" fillId="2" borderId="0" xfId="0" applyNumberFormat="1" applyFill="1"/>
    <xf numFmtId="165" fontId="0" fillId="0" borderId="0" xfId="0" applyNumberFormat="1"/>
    <xf numFmtId="166" fontId="0" fillId="0" borderId="0" xfId="0" applyNumberFormat="1"/>
    <xf numFmtId="164" fontId="0" fillId="3" borderId="0" xfId="0" applyNumberFormat="1" applyFill="1"/>
  </cellXfs>
  <cellStyles count="1">
    <cellStyle name="Normal" xfId="0" builtinId="0"/>
  </cellStyles>
  <dxfs count="10">
    <dxf>
      <numFmt numFmtId="164" formatCode="0.000000"/>
      <fill>
        <patternFill patternType="solid">
          <fgColor indexed="64"/>
          <bgColor rgb="FF00B050"/>
        </patternFill>
      </fill>
    </dxf>
    <dxf>
      <numFmt numFmtId="164" formatCode="0.000000"/>
      <fill>
        <patternFill patternType="solid">
          <fgColor indexed="64"/>
          <bgColor rgb="FFFF0000"/>
        </patternFill>
      </fill>
    </dxf>
    <dxf>
      <numFmt numFmtId="166" formatCode="0.00000"/>
    </dxf>
    <dxf>
      <numFmt numFmtId="165" formatCode="0.000"/>
    </dxf>
    <dxf>
      <numFmt numFmtId="165" formatCode="0.000"/>
    </dxf>
    <dxf>
      <numFmt numFmtId="164" formatCode="0.000000"/>
      <fill>
        <patternFill patternType="solid">
          <fgColor indexed="64"/>
          <bgColor rgb="FFFF000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BEE5D552-F41D-40CB-8FE7-12CE268BDB8B}" autoFormatId="16" applyNumberFormats="0" applyBorderFormats="0" applyFontFormats="0" applyPatternFormats="0" applyAlignmentFormats="0" applyWidthHeightFormats="0">
  <queryTableRefresh nextId="23" unboundColumnsRight="4">
    <queryTableFields count="22">
      <queryTableField id="1" name="Process Step" tableColumnId="1"/>
      <queryTableField id="2" name="Finished good PN[-]" tableColumnId="2"/>
      <queryTableField id="3" name="Assets PN[-]" tableColumnId="3"/>
      <queryTableField id="4" name="Tooling PN[-]" tableColumnId="4"/>
      <queryTableField id="5" name="Set up Scrap" tableColumnId="5"/>
      <queryTableField id="6" name="Set Up scrap Cost" tableColumnId="6"/>
      <queryTableField id="7" name="Planned Scrap" tableColumnId="7"/>
      <queryTableField id="8" name="Planned scrap Cost" tableColumnId="8"/>
      <queryTableField id="9" name="Scrap rate" tableColumnId="9"/>
      <queryTableField id="10" name="Scrap rate cost" tableColumnId="10"/>
      <queryTableField id="11" name="BOM Cost" tableColumnId="11"/>
      <queryTableField id="12" name="Cumulative BOM Cost Over Process Step" tableColumnId="12"/>
      <queryTableField id="13" name="Total Process Cost" tableColumnId="13"/>
      <queryTableField id="14" name="Cumulative Total Process cost" tableColumnId="14"/>
      <queryTableField id="15" name="Total Labour cost" tableColumnId="15"/>
      <queryTableField id="16" name="Cumulative total Labour cost" tableColumnId="16"/>
      <queryTableField id="17" name="Total costs without Scraps" tableColumnId="17"/>
      <queryTableField id="18" name="Cumulative total cost without scrap" tableColumnId="18"/>
      <queryTableField id="19" dataBound="0" tableColumnId="19"/>
      <queryTableField id="20" dataBound="0" tableColumnId="20"/>
      <queryTableField id="21" dataBound="0" tableColumnId="21"/>
      <queryTableField id="22" dataBound="0" tableColumnId="2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E233C8-9888-4BAE-86DA-1AF7B2DE223B}" name="data__3" displayName="data__3" ref="A1:V6" tableType="queryTable" totalsRowShown="0" headerRowDxfId="9">
  <autoFilter ref="A1:V6" xr:uid="{BFBD4A51-DECD-4559-84E4-733F9940BCC5}"/>
  <tableColumns count="22">
    <tableColumn id="1" xr3:uid="{066AB2B9-F368-437F-B86A-10074F9E5244}" uniqueName="1" name="Process Step" queryTableFieldId="1"/>
    <tableColumn id="2" xr3:uid="{1A158852-B889-47DC-91B8-02CA5ADC2673}" uniqueName="2" name="Finished good PN[-]" queryTableFieldId="2" dataDxfId="8"/>
    <tableColumn id="3" xr3:uid="{9D724EDB-D5BC-40F9-B067-80B8F842F6D8}" uniqueName="3" name="Assets PN[-]" queryTableFieldId="3" dataDxfId="7"/>
    <tableColumn id="4" xr3:uid="{DD498EAD-92B3-4DB7-AE29-4D03DFA9B7A3}" uniqueName="4" name="Tooling PN[-]" queryTableFieldId="4" dataDxfId="6"/>
    <tableColumn id="5" xr3:uid="{3AE0FAF1-3764-4669-9440-808CA98F60C9}" uniqueName="5" name="Set up Scrap" queryTableFieldId="5"/>
    <tableColumn id="6" xr3:uid="{E0E1D317-55F8-409B-9ED8-EEDB5E542857}" uniqueName="6" name="Set Up scrap Cost PowerBI" queryTableFieldId="6" dataDxfId="5"/>
    <tableColumn id="7" xr3:uid="{B304C73B-D4E4-4647-9940-B1488DAAA32D}" uniqueName="7" name="Planned Scrap" queryTableFieldId="7"/>
    <tableColumn id="8" xr3:uid="{121D46BD-7E8D-48B5-8FC4-27D583B2E7F2}" uniqueName="8" name="Planned scrap Cost" queryTableFieldId="8"/>
    <tableColumn id="9" xr3:uid="{157C4582-CB5F-47EC-8BA7-E3DA177F26C1}" uniqueName="9" name="Scrap rate" queryTableFieldId="9"/>
    <tableColumn id="10" xr3:uid="{EB5729BB-1DE0-4D51-82AD-DFC1DC6014D7}" uniqueName="10" name="Scrap rate cost" queryTableFieldId="10"/>
    <tableColumn id="11" xr3:uid="{52E2A527-BD24-4EA9-A379-AC8E75C1CF6C}" uniqueName="11" name="BOM Cost" queryTableFieldId="11"/>
    <tableColumn id="12" xr3:uid="{8401E80B-B29C-4E9D-BEC5-D70F13DBEB15}" uniqueName="12" name="Cumulative BOM Cost Over Process Step" queryTableFieldId="12"/>
    <tableColumn id="13" xr3:uid="{A34B124B-2A70-4A5F-9E44-20761A2C9D49}" uniqueName="13" name="Total Process Cost" queryTableFieldId="13"/>
    <tableColumn id="14" xr3:uid="{9504DF54-07FA-4F4C-923A-607613D0D5B2}" uniqueName="14" name="Cumulative Total Process cost" queryTableFieldId="14"/>
    <tableColumn id="15" xr3:uid="{EF7AF42E-6193-4BC6-AE1E-C3A9E1D95DA1}" uniqueName="15" name="Total Labour cost" queryTableFieldId="15"/>
    <tableColumn id="16" xr3:uid="{4B5D5609-38AD-4B5D-B368-E2CF06E42FF6}" uniqueName="16" name="Cumulative total Labour cost" queryTableFieldId="16"/>
    <tableColumn id="17" xr3:uid="{10DB7EEE-DF7F-4BF7-9E69-9393F27BD962}" uniqueName="17" name="Total costs without Scraps" queryTableFieldId="17" dataDxfId="4"/>
    <tableColumn id="18" xr3:uid="{71B40F0B-4979-4E12-B940-0F2522A678E6}" uniqueName="18" name="Cumulative total cost without scrap" queryTableFieldId="18" dataDxfId="3"/>
    <tableColumn id="19" xr3:uid="{5C98E1DE-2F5A-484E-84F6-D165D969D35E}" uniqueName="19" name="Set Up scrap Cost Check" queryTableFieldId="19" dataDxfId="2">
      <calculatedColumnFormula>data__3[[#This Row],[Set up Scrap]]*data__3[[#This Row],[Cumulative total cost without scrap]]/data__3[[#This Row],[Batch size]]</calculatedColumnFormula>
    </tableColumn>
    <tableColumn id="20" xr3:uid="{1B9F57D4-F121-4CDA-BFD4-5F609633D0CD}" uniqueName="20" name="CHECK with column R_x000a_Planned scrap Cost Check" queryTableFieldId="20" dataDxfId="0">
      <calculatedColumnFormula>data__3[[#This Row],[Set up Scrap]]*data__3[[#This Row],[Cumulative total cost without scrap]]/data__3[[#This Row],[Batch size]]</calculatedColumnFormula>
    </tableColumn>
    <tableColumn id="21" xr3:uid="{72058558-24A7-4547-9CDB-5A0A3ACFE9BF}" uniqueName="21" name="CHECK with column Q_x000a_Planned scrap Cost Check2" queryTableFieldId="21" dataDxfId="1">
      <calculatedColumnFormula>data__3[[#This Row],[Set up Scrap]]*data__3[[#This Row],[Total costs without Scraps]]/data__3[[#This Row],[Batch size]]</calculatedColumnFormula>
    </tableColumn>
    <tableColumn id="22" xr3:uid="{54936926-E073-489C-A81A-498C7D883567}" uniqueName="22" name="Batch size" queryTableFieldId="2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1D54C-BA10-4286-9DB9-0E0D7C92A288}">
  <dimension ref="A1:V16"/>
  <sheetViews>
    <sheetView tabSelected="1" workbookViewId="0">
      <selection activeCell="T6" sqref="T6"/>
    </sheetView>
  </sheetViews>
  <sheetFormatPr defaultRowHeight="14.5" x14ac:dyDescent="0.35"/>
  <cols>
    <col min="1" max="1" width="7.26953125" customWidth="1"/>
    <col min="2" max="2" width="11" customWidth="1"/>
    <col min="3" max="3" width="13.1796875" bestFit="1" customWidth="1"/>
    <col min="4" max="4" width="7.36328125" customWidth="1"/>
    <col min="5" max="5" width="6.90625" customWidth="1"/>
    <col min="6" max="6" width="10.1796875" customWidth="1"/>
    <col min="7" max="7" width="7.6328125" hidden="1" customWidth="1"/>
    <col min="8" max="8" width="7.54296875" hidden="1" customWidth="1"/>
    <col min="9" max="9" width="7.6328125" hidden="1" customWidth="1"/>
    <col min="10" max="10" width="8" hidden="1" customWidth="1"/>
    <col min="11" max="11" width="11.453125" hidden="1" customWidth="1"/>
    <col min="12" max="12" width="11.6328125" hidden="1" customWidth="1"/>
    <col min="13" max="13" width="8.54296875" hidden="1" customWidth="1"/>
    <col min="14" max="14" width="12.08984375" hidden="1" customWidth="1"/>
    <col min="15" max="15" width="9.7265625" hidden="1" customWidth="1"/>
    <col min="16" max="16" width="11.08984375" hidden="1" customWidth="1"/>
    <col min="17" max="17" width="10" customWidth="1"/>
    <col min="18" max="18" width="12.54296875" customWidth="1"/>
    <col min="19" max="19" width="9.26953125" hidden="1" customWidth="1"/>
    <col min="20" max="20" width="13.36328125" customWidth="1"/>
    <col min="21" max="21" width="12.26953125" customWidth="1"/>
  </cols>
  <sheetData>
    <row r="1" spans="1:22" s="1" customFormat="1" ht="72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3" t="s">
        <v>19</v>
      </c>
      <c r="U1" s="2" t="s">
        <v>20</v>
      </c>
      <c r="V1" s="1" t="s">
        <v>21</v>
      </c>
    </row>
    <row r="2" spans="1:22" x14ac:dyDescent="0.35">
      <c r="A2">
        <v>1</v>
      </c>
      <c r="B2" t="s">
        <v>22</v>
      </c>
      <c r="C2" t="s">
        <v>23</v>
      </c>
      <c r="D2" t="s">
        <v>24</v>
      </c>
      <c r="E2">
        <v>2</v>
      </c>
      <c r="F2" s="4">
        <v>2.4683999999999999E-3</v>
      </c>
      <c r="G2">
        <v>2</v>
      </c>
      <c r="H2">
        <v>2.4694199999999999E-3</v>
      </c>
      <c r="I2">
        <v>0.1</v>
      </c>
      <c r="J2">
        <v>0.6173554428826088</v>
      </c>
      <c r="K2">
        <v>6.0500000000000007</v>
      </c>
      <c r="L2">
        <v>6.0500000000000007</v>
      </c>
      <c r="M2">
        <v>8.6199999999999999E-2</v>
      </c>
      <c r="N2">
        <v>8.6220000000000005E-2</v>
      </c>
      <c r="O2">
        <v>3.4869999999999998E-2</v>
      </c>
      <c r="P2">
        <v>3.4869999999999998E-2</v>
      </c>
      <c r="Q2" s="5">
        <v>6.1710850074495065</v>
      </c>
      <c r="R2" s="5">
        <v>6.1710849999999997</v>
      </c>
      <c r="S2" s="6">
        <f>data__3[[#This Row],[Set up Scrap]]*data__3[[#This Row],[Cumulative total cost without scrap]]/data__3[[#This Row],[Batch size]]</f>
        <v>2.4684339999999998E-3</v>
      </c>
      <c r="T2" s="7">
        <f>data__3[[#This Row],[Set up Scrap]]*data__3[[#This Row],[Cumulative total cost without scrap]]/data__3[[#This Row],[Batch size]]</f>
        <v>2.4684339999999998E-3</v>
      </c>
      <c r="U2" s="4">
        <f>data__3[[#This Row],[Set up Scrap]]*data__3[[#This Row],[Total costs without Scraps]]/data__3[[#This Row],[Batch size]]</f>
        <v>2.4684340029798024E-3</v>
      </c>
      <c r="V2">
        <v>5000</v>
      </c>
    </row>
    <row r="3" spans="1:22" x14ac:dyDescent="0.35">
      <c r="A3">
        <v>2</v>
      </c>
      <c r="B3" t="s">
        <v>22</v>
      </c>
      <c r="C3" t="s">
        <v>25</v>
      </c>
      <c r="D3" t="s">
        <v>26</v>
      </c>
      <c r="E3">
        <v>3</v>
      </c>
      <c r="F3" s="4">
        <v>6.4738E-3</v>
      </c>
      <c r="G3">
        <v>2</v>
      </c>
      <c r="H3">
        <v>4.32103E-3</v>
      </c>
      <c r="I3">
        <v>0.08</v>
      </c>
      <c r="J3">
        <v>0.43193063920138086</v>
      </c>
      <c r="K3">
        <v>5.2640000000000002</v>
      </c>
      <c r="L3">
        <v>11.314</v>
      </c>
      <c r="M3">
        <v>9.2899999999999996E-2</v>
      </c>
      <c r="N3">
        <v>0.17916000000000001</v>
      </c>
      <c r="O3">
        <v>3.7870000000000001E-2</v>
      </c>
      <c r="P3">
        <v>7.2730000000000003E-2</v>
      </c>
      <c r="Q3" s="5">
        <v>5.3948119614286352</v>
      </c>
      <c r="R3" s="5">
        <v>11.565897</v>
      </c>
      <c r="S3" s="6">
        <f>data__3[[#This Row],[Set up Scrap]]*data__3[[#This Row],[Cumulative total cost without scrap]]/data__3[[#This Row],[Batch size]]</f>
        <v>1.3879076399999999E-2</v>
      </c>
      <c r="T3" s="7">
        <f>data__3[[#This Row],[Set up Scrap]]*data__3[[#This Row],[Cumulative total cost without scrap]]/data__3[[#This Row],[Batch size]]</f>
        <v>1.3879076399999999E-2</v>
      </c>
      <c r="U3" s="4">
        <f>data__3[[#This Row],[Set up Scrap]]*data__3[[#This Row],[Total costs without Scraps]]/data__3[[#This Row],[Batch size]]</f>
        <v>6.4737743537143615E-3</v>
      </c>
      <c r="V3">
        <v>2500</v>
      </c>
    </row>
    <row r="4" spans="1:22" x14ac:dyDescent="0.35">
      <c r="A4">
        <v>3</v>
      </c>
      <c r="B4" t="s">
        <v>22</v>
      </c>
      <c r="C4" t="s">
        <v>27</v>
      </c>
      <c r="D4" t="s">
        <v>28</v>
      </c>
      <c r="E4">
        <v>3</v>
      </c>
      <c r="F4" s="4">
        <v>5.5558999999999999E-3</v>
      </c>
      <c r="G4">
        <v>1</v>
      </c>
      <c r="H4">
        <v>1.8541899999999999E-3</v>
      </c>
      <c r="I4">
        <v>0.05</v>
      </c>
      <c r="J4">
        <v>0.2315887202730115</v>
      </c>
      <c r="K4">
        <v>4.4420000000000002</v>
      </c>
      <c r="L4">
        <v>15.756</v>
      </c>
      <c r="M4">
        <v>0.1181</v>
      </c>
      <c r="N4">
        <v>0.29721999999999998</v>
      </c>
      <c r="O4">
        <v>6.9870000000000002E-2</v>
      </c>
      <c r="P4">
        <v>0.1426</v>
      </c>
      <c r="Q4" s="5">
        <v>4.6299202150125218</v>
      </c>
      <c r="R4" s="5">
        <v>16.1958172</v>
      </c>
      <c r="S4" s="6">
        <f>data__3[[#This Row],[Set up Scrap]]*data__3[[#This Row],[Cumulative total cost without scrap]]/data__3[[#This Row],[Batch size]]</f>
        <v>1.9434980640000002E-2</v>
      </c>
      <c r="T4" s="7">
        <f>data__3[[#This Row],[Set up Scrap]]*data__3[[#This Row],[Cumulative total cost without scrap]]/data__3[[#This Row],[Batch size]]</f>
        <v>1.9434980640000002E-2</v>
      </c>
      <c r="U4" s="4">
        <f>data__3[[#This Row],[Set up Scrap]]*data__3[[#This Row],[Total costs without Scraps]]/data__3[[#This Row],[Batch size]]</f>
        <v>5.5559042580150264E-3</v>
      </c>
      <c r="V4">
        <v>2500</v>
      </c>
    </row>
    <row r="5" spans="1:22" x14ac:dyDescent="0.35">
      <c r="A5">
        <v>4</v>
      </c>
      <c r="B5" t="s">
        <v>22</v>
      </c>
      <c r="C5" t="s">
        <v>29</v>
      </c>
      <c r="D5" t="s">
        <v>30</v>
      </c>
      <c r="E5">
        <v>9</v>
      </c>
      <c r="F5" s="4">
        <v>1.2349300000000001E-2</v>
      </c>
      <c r="G5">
        <v>3</v>
      </c>
      <c r="H5">
        <v>4.1312600000000003E-3</v>
      </c>
      <c r="I5">
        <v>0.1</v>
      </c>
      <c r="J5">
        <v>0.34344947206841431</v>
      </c>
      <c r="K5">
        <v>3.258</v>
      </c>
      <c r="L5">
        <v>19.013999999999999</v>
      </c>
      <c r="M5">
        <v>9.8000000000000004E-2</v>
      </c>
      <c r="N5">
        <v>0.39517999999999998</v>
      </c>
      <c r="O5">
        <v>7.4399999999999994E-2</v>
      </c>
      <c r="P5">
        <v>0.217</v>
      </c>
      <c r="Q5" s="5">
        <v>3.4303634653555459</v>
      </c>
      <c r="R5" s="5">
        <v>19.626180600000001</v>
      </c>
      <c r="S5" s="6">
        <f>data__3[[#This Row],[Set up Scrap]]*data__3[[#This Row],[Cumulative total cost without scrap]]/data__3[[#This Row],[Batch size]]</f>
        <v>7.0654250160000001E-2</v>
      </c>
      <c r="T5" s="7">
        <f>data__3[[#This Row],[Set up Scrap]]*data__3[[#This Row],[Cumulative total cost without scrap]]/data__3[[#This Row],[Batch size]]</f>
        <v>7.0654250160000001E-2</v>
      </c>
      <c r="U5" s="4">
        <f>data__3[[#This Row],[Set up Scrap]]*data__3[[#This Row],[Total costs without Scraps]]/data__3[[#This Row],[Batch size]]</f>
        <v>1.2349308475279966E-2</v>
      </c>
      <c r="V5">
        <v>2500</v>
      </c>
    </row>
    <row r="6" spans="1:22" x14ac:dyDescent="0.35">
      <c r="A6">
        <v>5</v>
      </c>
      <c r="B6" t="s">
        <v>22</v>
      </c>
      <c r="C6" t="s">
        <v>31</v>
      </c>
      <c r="D6" t="s">
        <v>32</v>
      </c>
      <c r="E6">
        <v>4</v>
      </c>
      <c r="F6" s="4">
        <v>6.0323E-3</v>
      </c>
      <c r="G6">
        <v>3</v>
      </c>
      <c r="H6">
        <v>4.5314800000000001E-3</v>
      </c>
      <c r="I6">
        <v>0.09</v>
      </c>
      <c r="J6">
        <v>0.33972623824820325</v>
      </c>
      <c r="K6">
        <v>3.6539999999999999</v>
      </c>
      <c r="L6">
        <v>22.667999999999999</v>
      </c>
      <c r="M6">
        <v>8.3799999999999999E-2</v>
      </c>
      <c r="N6">
        <v>0.47899000000000003</v>
      </c>
      <c r="O6">
        <v>3.2399999999999998E-2</v>
      </c>
      <c r="P6">
        <v>0.24940000000000001</v>
      </c>
      <c r="Q6" s="5">
        <v>3.770204496347342</v>
      </c>
      <c r="R6" s="5">
        <v>23.3963851</v>
      </c>
      <c r="S6" s="6">
        <f>data__3[[#This Row],[Set up Scrap]]*data__3[[#This Row],[Cumulative total cost without scrap]]/data__3[[#This Row],[Batch size]]</f>
        <v>3.7434216159999999E-2</v>
      </c>
      <c r="T6" s="7">
        <f>data__3[[#This Row],[Set up Scrap]]*data__3[[#This Row],[Cumulative total cost without scrap]]/data__3[[#This Row],[Batch size]]</f>
        <v>3.7434216159999999E-2</v>
      </c>
      <c r="U6" s="4">
        <f>data__3[[#This Row],[Set up Scrap]]*data__3[[#This Row],[Total costs without Scraps]]/data__3[[#This Row],[Batch size]]</f>
        <v>6.0323271941557476E-3</v>
      </c>
      <c r="V6">
        <v>2500</v>
      </c>
    </row>
    <row r="12" spans="1:22" x14ac:dyDescent="0.35">
      <c r="G12">
        <v>2.4683999999999999E-3</v>
      </c>
      <c r="H12">
        <f>H11+G12</f>
        <v>2.4683999999999999E-3</v>
      </c>
    </row>
    <row r="13" spans="1:22" x14ac:dyDescent="0.35">
      <c r="G13">
        <v>6.4738E-3</v>
      </c>
      <c r="H13">
        <f t="shared" ref="H13:H16" si="0">H12+G13</f>
        <v>8.9422000000000008E-3</v>
      </c>
    </row>
    <row r="14" spans="1:22" x14ac:dyDescent="0.35">
      <c r="G14">
        <v>5.5558999999999999E-3</v>
      </c>
      <c r="H14">
        <f t="shared" si="0"/>
        <v>1.44981E-2</v>
      </c>
    </row>
    <row r="15" spans="1:22" x14ac:dyDescent="0.35">
      <c r="G15">
        <v>1.2349300000000001E-2</v>
      </c>
      <c r="H15">
        <f t="shared" si="0"/>
        <v>2.68474E-2</v>
      </c>
    </row>
    <row r="16" spans="1:22" x14ac:dyDescent="0.35">
      <c r="G16">
        <v>6.0323E-3</v>
      </c>
      <c r="H16">
        <f t="shared" si="0"/>
        <v>3.2879699999999998E-2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E F A A B Q S w M E F A A C A A g A 9 4 v 7 U G f 9 k k e n A A A A + A A A A B I A H A B D b 2 5 m a W c v U G F j a 2 F n Z S 5 4 b W w g o h g A K K A U A A A A A A A A A A A A A A A A A A A A A A A A A A A A h Y 8 x D o I w G E a v Q r r T l g p q y E 8 Z 1 E 0 S E x P j S k q F R i i G F s v d H D y S V 5 B E U T f H 7 + U N 7 3 v c 7 p A O T e 1 d Z W d U q x M U Y I o 8 q U V b K F 0 m q L c n f 4 l S D r t c n P N S e q O s T T y Y I k G V t Z e Y E O c c d j P c d i V h l A b k m G 3 3 o p J N j j 6 y + i / 7 S h u b a y E R h 8 M r h j O 8 Y D i K o j k O w w D I h C F T + q u w s R h T I D 8 Q V n 1 t + 0 7 y Q v r r D Z B p A n m / 4 E 9 Q S w M E F A A C A A g A 9 4 v 7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e L + 1 A U P o 4 M K A I A A P U F A A A T A B w A R m 9 y b X V s Y X M v U 2 V j d G l v b j E u b S C i G A A o o B Q A A A A A A A A A A A A A A A A A A A A A A A A A A A C N V E t v 2 k A Q v i P x H 0 b O B S T X s i E J V S M f C C R t p D x o 7 P S C o 2 q x p 2 B p v Y t 2 x 9 A I 8 d + 7 x k B o w K 1 9 w c z 3 m m F n 0 R h T K g U E 5 a d 3 1 W w 0 G 3 r G F C Z w Z i W M G L S 6 b Q t 8 4 E j N B p g n k L m K 0 V Q G e u E M Z Z x n K K h 1 m 3 J 0 B l K Q + a J b 1 u B L 9 K J R 6 Q i z u d u 5 6 P W i o V w K L l m i o 5 F c o r q + i z q u 2 + u c / 3 y Q C X L Q p P K Y c o V R 2 H / + e h N G R b Y T 6 4 X V t s d D 5 G m W E i r f s i 0 b B p L n m d C + 9 9 m G G x H L J B V T / / L C d T 0 b v u e S M K A 3 j v 7 7 q / M o B b 6 2 7 X K A M + s Z 5 5 z F Z s Q f j O d Y T B e y i a F t 6 5 t q q 5 z T t p w i 0 7 K 3 m N q R Q v x N 9 s o q e / F c a 1 1 l 7 1 X 4 H 7 V R M 8 q r j u r U j P L q Z n W q s 7 o 1 s z p 1 s 3 q H W S M l M 3 N 6 C X x D l p g 9 e g / b I t v 6 U V z X 7 M d 4 y + l z H s S M M 6 V 9 s 1 2 H C z C Y M T E 1 k v B t f n D 8 o W J C / 5 I q K z s q w C L g q B d 7 t S q K M W o N A e H c R N 4 J u j x 3 C s X a h p V 1 m 4 p U z 4 x k K m U C o 8 f x p 1 d D I g M D m a E 3 n L 7 W S L o C D K X k Z q s r 0 A A J 8 j k E s W I n w g v 0 Z Q 6 6 Q M 1 d 0 b T T i z y b o N p w R p w J Y f q r s N j B / / T Y a E E x M q s L I z S X R R C b 4 k E j e w L E p y 2 u n x 6 q 3 A d 5 l n N G 6 Q J h x 4 K n B S r 4 8 M t / 1 I W S G N + T / m / + N 7 + i z 5 J 0 z y b m P 6 G K c + B J N e i l Z Q F q W K Y 0 k z m V p 6 H r e B e 6 v U x v D / F Q t W 4 3 G 6 k 4 u e 9 X f w B Q S w E C L Q A U A A I A C A D 3 i / t Q Z / 2 S R 6 c A A A D 4 A A A A E g A A A A A A A A A A A A A A A A A A A A A A Q 2 9 u Z m l n L 1 B h Y 2 t h Z 2 U u e G 1 s U E s B A i 0 A F A A C A A g A 9 4 v 7 U A / K 6 a u k A A A A 6 Q A A A B M A A A A A A A A A A A A A A A A A 8 w A A A F t D b 2 5 0 Z W 5 0 X 1 R 5 c G V z X S 5 4 b W x Q S w E C L Q A U A A I A C A D 3 i / t Q F D 6 O D C g C A A D 1 B Q A A E w A A A A A A A A A A A A A A A A D k A Q A A R m 9 y b X V s Y X M v U 2 V j d G l v b j E u b V B L B Q Y A A A A A A w A D A M I A A A B Z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E F g A A A A A A A O I V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S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k Y X R h X 1 8 z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Y X R h I C g z K S 9 D a G F u Z 2 V k I F R 5 c G U u e 1 B y b 2 N l c 3 M g U 3 R l c C w w f S Z x d W 9 0 O y w m c X V v d D t T Z W N 0 a W 9 u M S 9 k Y X R h I C g z K S 9 D a G F u Z 2 V k I F R 5 c G U u e 0 Z p b m l z a G V k I G d v b 2 Q g U E 5 b L V 0 s M X 0 m c X V v d D s s J n F 1 b 3 Q 7 U 2 V j d G l v b j E v Z G F 0 Y S A o M y k v Q 2 h h b m d l Z C B U e X B l L n t B c 3 N l d H M g U E 5 b L V 0 s M n 0 m c X V v d D s s J n F 1 b 3 Q 7 U 2 V j d G l v b j E v Z G F 0 Y S A o M y k v Q 2 h h b m d l Z C B U e X B l L n t U b 2 9 s a W 5 n I F B O W y 1 d L D N 9 J n F 1 b 3 Q 7 L C Z x d W 9 0 O 1 N l Y 3 R p b 2 4 x L 2 R h d G E g K D M p L 0 N o Y W 5 n Z W Q g V H l w Z S 5 7 U 2 V 0 I H V w I F N j c m F w L D R 9 J n F 1 b 3 Q 7 L C Z x d W 9 0 O 1 N l Y 3 R p b 2 4 x L 2 R h d G E g K D M p L 0 N o Y W 5 n Z W Q g V H l w Z S 5 7 U 2 V 0 I F V w I H N j c m F w I E N v c 3 Q s N X 0 m c X V v d D s s J n F 1 b 3 Q 7 U 2 V j d G l v b j E v Z G F 0 Y S A o M y k v Q 2 h h b m d l Z C B U e X B l L n t Q b G F u b m V k I F N j c m F w L D Z 9 J n F 1 b 3 Q 7 L C Z x d W 9 0 O 1 N l Y 3 R p b 2 4 x L 2 R h d G E g K D M p L 0 N o Y W 5 n Z W Q g V H l w Z S 5 7 U G x h b m 5 l Z C B z Y 3 J h c C B D b 3 N 0 L D d 9 J n F 1 b 3 Q 7 L C Z x d W 9 0 O 1 N l Y 3 R p b 2 4 x L 2 R h d G E g K D M p L 0 N o Y W 5 n Z W Q g V H l w Z S 5 7 U 2 N y Y X A g c m F 0 Z S w 4 f S Z x d W 9 0 O y w m c X V v d D t T Z W N 0 a W 9 u M S 9 k Y X R h I C g z K S 9 D a G F u Z 2 V k I F R 5 c G U u e 1 N j c m F w I H J h d G U g Y 2 9 z d C w 5 f S Z x d W 9 0 O y w m c X V v d D t T Z W N 0 a W 9 u M S 9 k Y X R h I C g z K S 9 D a G F u Z 2 V k I F R 5 c G U u e 0 J P T S B D b 3 N 0 L D E w f S Z x d W 9 0 O y w m c X V v d D t T Z W N 0 a W 9 u M S 9 k Y X R h I C g z K S 9 D a G F u Z 2 V k I F R 5 c G U u e 0 N 1 b X V s Y X R p d m U g Q k 9 N I E N v c 3 Q g T 3 Z l c i B Q c m 9 j Z X N z I F N 0 Z X A s M T F 9 J n F 1 b 3 Q 7 L C Z x d W 9 0 O 1 N l Y 3 R p b 2 4 x L 2 R h d G E g K D M p L 0 N o Y W 5 n Z W Q g V H l w Z S 5 7 V G 9 0 Y W w g U H J v Y 2 V z c y B D b 3 N 0 L D E y f S Z x d W 9 0 O y w m c X V v d D t T Z W N 0 a W 9 u M S 9 k Y X R h I C g z K S 9 D a G F u Z 2 V k I F R 5 c G U u e 0 N 1 b X V s Y X R p d m U g V G 9 0 Y W w g U H J v Y 2 V z c y B j b 3 N 0 L D E z f S Z x d W 9 0 O y w m c X V v d D t T Z W N 0 a W 9 u M S 9 k Y X R h I C g z K S 9 D a G F u Z 2 V k I F R 5 c G U u e 1 R v d G F s I E x h Y m 9 1 c i B j b 3 N 0 L D E 0 f S Z x d W 9 0 O y w m c X V v d D t T Z W N 0 a W 9 u M S 9 k Y X R h I C g z K S 9 D a G F u Z 2 V k I F R 5 c G U u e 0 N 1 b X V s Y X R p d m U g d G 9 0 Y W w g T G F i b 3 V y I G N v c 3 Q s M T V 9 J n F 1 b 3 Q 7 L C Z x d W 9 0 O 1 N l Y 3 R p b 2 4 x L 2 R h d G E g K D M p L 0 N o Y W 5 n Z W Q g V H l w Z S 5 7 V G 9 0 Y W w g Y 2 9 z d H M g d 2 l 0 a G 9 1 d C B T Y 3 J h c H M s M T Z 9 J n F 1 b 3 Q 7 L C Z x d W 9 0 O 1 N l Y 3 R p b 2 4 x L 2 R h d G E g K D M p L 0 N o Y W 5 n Z W Q g V H l w Z S 5 7 Q 3 V t d W x h d G l 2 Z S B 0 b 3 R h b C B j b 3 N 0 I H d p d G h v d X Q g c 2 N y Y X A s M T d 9 J n F 1 b 3 Q 7 X S w m c X V v d D t D b 2 x 1 b W 5 D b 3 V u d C Z x d W 9 0 O z o x O C w m c X V v d D t L Z X l D b 2 x 1 b W 5 O Y W 1 l c y Z x d W 9 0 O z p b X S w m c X V v d D t D b 2 x 1 b W 5 J Z G V u d G l 0 a W V z J n F 1 b 3 Q 7 O l s m c X V v d D t T Z W N 0 a W 9 u M S 9 k Y X R h I C g z K S 9 D a G F u Z 2 V k I F R 5 c G U u e 1 B y b 2 N l c 3 M g U 3 R l c C w w f S Z x d W 9 0 O y w m c X V v d D t T Z W N 0 a W 9 u M S 9 k Y X R h I C g z K S 9 D a G F u Z 2 V k I F R 5 c G U u e 0 Z p b m l z a G V k I G d v b 2 Q g U E 5 b L V 0 s M X 0 m c X V v d D s s J n F 1 b 3 Q 7 U 2 V j d G l v b j E v Z G F 0 Y S A o M y k v Q 2 h h b m d l Z C B U e X B l L n t B c 3 N l d H M g U E 5 b L V 0 s M n 0 m c X V v d D s s J n F 1 b 3 Q 7 U 2 V j d G l v b j E v Z G F 0 Y S A o M y k v Q 2 h h b m d l Z C B U e X B l L n t U b 2 9 s a W 5 n I F B O W y 1 d L D N 9 J n F 1 b 3 Q 7 L C Z x d W 9 0 O 1 N l Y 3 R p b 2 4 x L 2 R h d G E g K D M p L 0 N o Y W 5 n Z W Q g V H l w Z S 5 7 U 2 V 0 I H V w I F N j c m F w L D R 9 J n F 1 b 3 Q 7 L C Z x d W 9 0 O 1 N l Y 3 R p b 2 4 x L 2 R h d G E g K D M p L 0 N o Y W 5 n Z W Q g V H l w Z S 5 7 U 2 V 0 I F V w I H N j c m F w I E N v c 3 Q s N X 0 m c X V v d D s s J n F 1 b 3 Q 7 U 2 V j d G l v b j E v Z G F 0 Y S A o M y k v Q 2 h h b m d l Z C B U e X B l L n t Q b G F u b m V k I F N j c m F w L D Z 9 J n F 1 b 3 Q 7 L C Z x d W 9 0 O 1 N l Y 3 R p b 2 4 x L 2 R h d G E g K D M p L 0 N o Y W 5 n Z W Q g V H l w Z S 5 7 U G x h b m 5 l Z C B z Y 3 J h c C B D b 3 N 0 L D d 9 J n F 1 b 3 Q 7 L C Z x d W 9 0 O 1 N l Y 3 R p b 2 4 x L 2 R h d G E g K D M p L 0 N o Y W 5 n Z W Q g V H l w Z S 5 7 U 2 N y Y X A g c m F 0 Z S w 4 f S Z x d W 9 0 O y w m c X V v d D t T Z W N 0 a W 9 u M S 9 k Y X R h I C g z K S 9 D a G F u Z 2 V k I F R 5 c G U u e 1 N j c m F w I H J h d G U g Y 2 9 z d C w 5 f S Z x d W 9 0 O y w m c X V v d D t T Z W N 0 a W 9 u M S 9 k Y X R h I C g z K S 9 D a G F u Z 2 V k I F R 5 c G U u e 0 J P T S B D b 3 N 0 L D E w f S Z x d W 9 0 O y w m c X V v d D t T Z W N 0 a W 9 u M S 9 k Y X R h I C g z K S 9 D a G F u Z 2 V k I F R 5 c G U u e 0 N 1 b X V s Y X R p d m U g Q k 9 N I E N v c 3 Q g T 3 Z l c i B Q c m 9 j Z X N z I F N 0 Z X A s M T F 9 J n F 1 b 3 Q 7 L C Z x d W 9 0 O 1 N l Y 3 R p b 2 4 x L 2 R h d G E g K D M p L 0 N o Y W 5 n Z W Q g V H l w Z S 5 7 V G 9 0 Y W w g U H J v Y 2 V z c y B D b 3 N 0 L D E y f S Z x d W 9 0 O y w m c X V v d D t T Z W N 0 a W 9 u M S 9 k Y X R h I C g z K S 9 D a G F u Z 2 V k I F R 5 c G U u e 0 N 1 b X V s Y X R p d m U g V G 9 0 Y W w g U H J v Y 2 V z c y B j b 3 N 0 L D E z f S Z x d W 9 0 O y w m c X V v d D t T Z W N 0 a W 9 u M S 9 k Y X R h I C g z K S 9 D a G F u Z 2 V k I F R 5 c G U u e 1 R v d G F s I E x h Y m 9 1 c i B j b 3 N 0 L D E 0 f S Z x d W 9 0 O y w m c X V v d D t T Z W N 0 a W 9 u M S 9 k Y X R h I C g z K S 9 D a G F u Z 2 V k I F R 5 c G U u e 0 N 1 b X V s Y X R p d m U g d G 9 0 Y W w g T G F i b 3 V y I G N v c 3 Q s M T V 9 J n F 1 b 3 Q 7 L C Z x d W 9 0 O 1 N l Y 3 R p b 2 4 x L 2 R h d G E g K D M p L 0 N o Y W 5 n Z W Q g V H l w Z S 5 7 V G 9 0 Y W w g Y 2 9 z d H M g d 2 l 0 a G 9 1 d C B T Y 3 J h c H M s M T Z 9 J n F 1 b 3 Q 7 L C Z x d W 9 0 O 1 N l Y 3 R p b 2 4 x L 2 R h d G E g K D M p L 0 N o Y W 5 n Z W Q g V H l w Z S 5 7 Q 3 V t d W x h d G l 2 Z S B 0 b 3 R h b C B j b 3 N 0 I H d p d G h v d X Q g c 2 N y Y X A s M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Q c m 9 j Z X N z I F N 0 Z X A m c X V v d D s s J n F 1 b 3 Q 7 R m l u a X N o Z W Q g Z 2 9 v Z C B Q T l s t X S Z x d W 9 0 O y w m c X V v d D t B c 3 N l d H M g U E 5 b L V 0 m c X V v d D s s J n F 1 b 3 Q 7 V G 9 v b G l u Z y B Q T l s t X S Z x d W 9 0 O y w m c X V v d D t T Z X Q g d X A g U 2 N y Y X A m c X V v d D s s J n F 1 b 3 Q 7 U 2 V 0 I F V w I H N j c m F w I E N v c 3 Q m c X V v d D s s J n F 1 b 3 Q 7 U G x h b m 5 l Z C B T Y 3 J h c C Z x d W 9 0 O y w m c X V v d D t Q b G F u b m V k I H N j c m F w I E N v c 3 Q m c X V v d D s s J n F 1 b 3 Q 7 U 2 N y Y X A g c m F 0 Z S Z x d W 9 0 O y w m c X V v d D t T Y 3 J h c C B y Y X R l I G N v c 3 Q m c X V v d D s s J n F 1 b 3 Q 7 Q k 9 N I E N v c 3 Q m c X V v d D s s J n F 1 b 3 Q 7 Q 3 V t d W x h d G l 2 Z S B C T 0 0 g Q 2 9 z d C B P d m V y I F B y b 2 N l c 3 M g U 3 R l c C Z x d W 9 0 O y w m c X V v d D t U b 3 R h b C B Q c m 9 j Z X N z I E N v c 3 Q m c X V v d D s s J n F 1 b 3 Q 7 Q 3 V t d W x h d G l 2 Z S B U b 3 R h b C B Q c m 9 j Z X N z I G N v c 3 Q m c X V v d D s s J n F 1 b 3 Q 7 V G 9 0 Y W w g T G F i b 3 V y I G N v c 3 Q m c X V v d D s s J n F 1 b 3 Q 7 Q 3 V t d W x h d G l 2 Z S B 0 b 3 R h b C B M Y W J v d X I g Y 2 9 z d C Z x d W 9 0 O y w m c X V v d D t U b 3 R h b C B j b 3 N 0 c y B 3 a X R o b 3 V 0 I F N j c m F w c y Z x d W 9 0 O y w m c X V v d D t D d W 1 1 b G F 0 a X Z l I H R v d G F s I G N v c 3 Q g d 2 l 0 a G 9 1 d C B z Y 3 J h c C Z x d W 9 0 O 1 0 i I C 8 + P E V u d H J 5 I F R 5 c G U 9 I k Z p b G x D b 2 x 1 b W 5 U e X B l c y I g V m F s d W U 9 I n N B d 1 l H Q m d N R k F 3 V U V C U V V G Q l F V R k J R V U Y i I C 8 + P E V u d H J 5 I F R 5 c G U 9 I k Z p b G x M Y X N 0 V X B k Y X R l Z C I g V m F s d W U 9 I m Q y M D I w L T A 3 L T I 3 V D E 0 O j Q 3 O j Q 0 L j E y O D g 5 M T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G F 0 Y S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J T I w K D M p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J T I w K D M p L 1 J l c G x h Y 2 V k J T I w V m F s d W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S U y M C g z K S 9 S Z X B s Y W N l Z C U y M F Z h b H V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d G E l M j A o M y k v U m V w b G F j Z W Q l M j B W Y W x 1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J T I w K D M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d G E l M j A o M y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b s x 7 K 8 j w H U 2 f H m j d V 1 f R z A A A A A A C A A A A A A A D Z g A A w A A A A B A A A A C b s j F M G H R S N O Z F P C 5 k l d G t A A A A A A S A A A C g A A A A E A A A A E 2 g h w Z / J 7 7 3 P Y X M N c O t e K l Q A A A A T + x U k 7 / y X / E 6 f a V U U B n q i F q M v Y W K Y q 4 F L y p A Q + R T 9 4 Z J F s M l Y E / 6 B L u S 4 S P N Q K X Y Y z J z h s a D z 9 v M t H 0 i t H s Y h j n G / / V n 2 s / R 0 c 6 c U o Q Y m u k U A A A A V v 6 j h 1 R 9 T t a c m L 5 v 1 a I k h A l Y L i U = < / D a t a M a s h u p > 
</file>

<file path=customXml/itemProps1.xml><?xml version="1.0" encoding="utf-8"?>
<ds:datastoreItem xmlns:ds="http://schemas.openxmlformats.org/officeDocument/2006/customXml" ds:itemID="{04523141-02A5-4324-8427-48B0013EDC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Ghirardi, Fabio</dc:creator>
  <cp:lastModifiedBy>Ghirardi, Fabio</cp:lastModifiedBy>
  <dcterms:created xsi:type="dcterms:W3CDTF">2020-07-27T15:31:46Z</dcterms:created>
  <dcterms:modified xsi:type="dcterms:W3CDTF">2020-07-27T15:42:59Z</dcterms:modified>
</cp:coreProperties>
</file>