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los\Courses\DATA_CHALLENGE\PowerBI_eDNA_challenge17_Dez_2021\"/>
    </mc:Choice>
  </mc:AlternateContent>
  <xr:revisionPtr revIDLastSave="0" documentId="13_ncr:1_{2A62E325-1726-446C-ADDE-F4088457BECF}" xr6:coauthVersionLast="47" xr6:coauthVersionMax="47" xr10:uidLastSave="{00000000-0000-0000-0000-000000000000}"/>
  <bookViews>
    <workbookView xWindow="-120" yWindow="-120" windowWidth="24240" windowHeight="13140" tabRatio="793" firstSheet="3" activeTab="3" xr2:uid="{00000000-000D-0000-FFFF-FFFF00000000}"/>
  </bookViews>
  <sheets>
    <sheet name=" Air Toxic Concentrations Origi" sheetId="1" r:id="rId1"/>
    <sheet name="Air Toxic Concen Adjust Table" sheetId="6" r:id="rId2"/>
    <sheet name="Air Tox Conc Analysis Graphs" sheetId="13" r:id="rId3"/>
    <sheet name="Acetaldehyde" sheetId="15" r:id="rId4"/>
    <sheet name="Benzene" sheetId="20" r:id="rId5"/>
    <sheet name="1-3 Butadiene" sheetId="21" r:id="rId6"/>
    <sheet name="Carbon Tetrachloride" sheetId="22" r:id="rId7"/>
    <sheet name="Formaldehyde" sheetId="23" r:id="rId8"/>
    <sheet name="Graphs2" sheetId="17" r:id="rId9"/>
    <sheet name="Graphs3" sheetId="18" r:id="rId10"/>
    <sheet name="Graphs4" sheetId="19" r:id="rId11"/>
    <sheet name="Geolocation" sheetId="16" r:id="rId12"/>
    <sheet name="Trend_Summary" sheetId="14" r:id="rId13"/>
  </sheets>
  <definedNames>
    <definedName name="_xlnm._FilterDatabase" localSheetId="0" hidden="1">' Air Toxic Concentrations Origi'!$A$2:$V$76</definedName>
    <definedName name="_xlnm._FilterDatabase" localSheetId="5" hidden="1">'1-3 Butadiene'!#REF!</definedName>
    <definedName name="_xlnm._FilterDatabase" localSheetId="3" hidden="1">Acetaldehyde!#REF!</definedName>
    <definedName name="_xlnm._FilterDatabase" localSheetId="1" hidden="1">'Air Toxic Concen Adjust Table'!$A$1:$V$77</definedName>
    <definedName name="_xlnm._FilterDatabase" localSheetId="4" hidden="1">Benzene!#REF!</definedName>
    <definedName name="_xlnm._FilterDatabase" localSheetId="6" hidden="1">'Carbon Tetrachloride'!#REF!</definedName>
    <definedName name="_xlnm._FilterDatabase" localSheetId="7" hidden="1">Formaldehyde!#REF!</definedName>
    <definedName name="_xlnm._FilterDatabase" localSheetId="8" hidden="1">Graphs2!#REF!</definedName>
    <definedName name="_xlnm._FilterDatabase" localSheetId="9" hidden="1">Graphs3!#REF!</definedName>
    <definedName name="_xlnm._FilterDatabase" localSheetId="10" hidden="1">Graphs4!#REF!</definedName>
    <definedName name="_xlnm._FilterDatabase" localSheetId="12" hidden="1">Trend_Summary!#REF!</definedName>
    <definedName name="_xlchart.v5.0" hidden="1">Geolocation!$D$2</definedName>
    <definedName name="_xlchart.v5.1" hidden="1">Geolocation!$D$3:$D$8</definedName>
    <definedName name="_xlchart.v5.10" hidden="1">Geolocation!$F$1</definedName>
    <definedName name="_xlchart.v5.11" hidden="1">Geolocation!$F$2</definedName>
    <definedName name="_xlchart.v5.12" hidden="1">Geolocation!$F$3:$F$8</definedName>
    <definedName name="_xlchart.v5.13" hidden="1">Geolocation!$G$1</definedName>
    <definedName name="_xlchart.v5.14" hidden="1">Geolocation!$G$2</definedName>
    <definedName name="_xlchart.v5.15" hidden="1">Geolocation!$G$3:$G$8</definedName>
    <definedName name="_xlchart.v5.2" hidden="1">Geolocation!$F$1</definedName>
    <definedName name="_xlchart.v5.3" hidden="1">Geolocation!$F$2</definedName>
    <definedName name="_xlchart.v5.4" hidden="1">Geolocation!$F$3:$F$8</definedName>
    <definedName name="_xlchart.v5.5" hidden="1">Geolocation!$G$1</definedName>
    <definedName name="_xlchart.v5.6" hidden="1">Geolocation!$G$2</definedName>
    <definedName name="_xlchart.v5.7" hidden="1">Geolocation!$G$3:$G$8</definedName>
    <definedName name="_xlchart.v5.8" hidden="1">Geolocation!$D$2</definedName>
    <definedName name="_xlchart.v5.9" hidden="1">Geolocation!$D$3:$D$8</definedName>
    <definedName name="k03_Final_trends___final_ann_avg_Crosstab" localSheetId="1">'Air Toxic Concen Adjust Table'!$A$2:$A$651</definedName>
    <definedName name="k03_Final_trends___final_ann_avg_Crosstab">' Air Toxic Concentrations Origi'!$A$2:$B$651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3" l="1"/>
  <c r="E20" i="22"/>
  <c r="E20" i="21"/>
  <c r="E21" i="20"/>
  <c r="E17" i="15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BG18" i="13"/>
  <c r="BH18" i="13"/>
  <c r="BI18" i="13"/>
  <c r="BJ18" i="13"/>
  <c r="BK18" i="13"/>
  <c r="BL18" i="13"/>
  <c r="BM18" i="13"/>
  <c r="BN18" i="13"/>
  <c r="BO18" i="13"/>
  <c r="BP18" i="13"/>
  <c r="BQ18" i="13"/>
  <c r="BR18" i="13"/>
  <c r="BS18" i="13"/>
  <c r="BT18" i="13"/>
  <c r="BU18" i="13"/>
  <c r="BV18" i="13"/>
  <c r="BW18" i="13"/>
  <c r="BX18" i="13"/>
  <c r="D18" i="13"/>
  <c r="F18" i="13"/>
  <c r="G18" i="13"/>
  <c r="H18" i="13"/>
  <c r="I18" i="13"/>
  <c r="J18" i="13"/>
  <c r="K18" i="13"/>
  <c r="L18" i="13"/>
  <c r="M18" i="13"/>
  <c r="N18" i="13"/>
  <c r="O18" i="13"/>
  <c r="C18" i="13"/>
  <c r="E14" i="13" l="1"/>
  <c r="E18" i="13" s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3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4" i="6"/>
  <c r="D4" i="6" s="1"/>
  <c r="C5" i="6"/>
  <c r="D5" i="6" s="1"/>
  <c r="C6" i="6"/>
  <c r="D6" i="6" s="1"/>
  <c r="C7" i="6"/>
  <c r="D7" i="6" s="1"/>
  <c r="C8" i="6"/>
  <c r="D8" i="6" s="1"/>
  <c r="C9" i="6"/>
  <c r="D9" i="6" s="1"/>
  <c r="C10" i="6"/>
  <c r="D10" i="6" s="1"/>
  <c r="C3" i="6"/>
  <c r="R5" i="6"/>
  <c r="S5" i="1"/>
  <c r="E19" i="13" l="1"/>
  <c r="D19" i="13"/>
  <c r="I19" i="13"/>
  <c r="H19" i="13"/>
  <c r="G19" i="13"/>
  <c r="J19" i="13"/>
  <c r="F19" i="13"/>
  <c r="D70" i="6"/>
  <c r="D62" i="6"/>
  <c r="D54" i="6"/>
  <c r="D50" i="6"/>
  <c r="D42" i="6"/>
  <c r="D38" i="6"/>
  <c r="D30" i="6"/>
  <c r="D26" i="6"/>
  <c r="D22" i="6"/>
  <c r="D18" i="6"/>
  <c r="D14" i="6"/>
  <c r="D74" i="6"/>
  <c r="D66" i="6"/>
  <c r="D58" i="6"/>
  <c r="D46" i="6"/>
  <c r="D34" i="6"/>
  <c r="D73" i="6"/>
  <c r="D61" i="6"/>
  <c r="D53" i="6"/>
  <c r="D49" i="6"/>
  <c r="D45" i="6"/>
  <c r="D41" i="6"/>
  <c r="D37" i="6"/>
  <c r="D33" i="6"/>
  <c r="D29" i="6"/>
  <c r="D25" i="6"/>
  <c r="D21" i="6"/>
  <c r="D17" i="6"/>
  <c r="D13" i="6"/>
  <c r="D69" i="6"/>
  <c r="D57" i="6"/>
  <c r="D3" i="6"/>
  <c r="D65" i="6"/>
  <c r="D76" i="6"/>
  <c r="D72" i="6"/>
  <c r="D68" i="6"/>
  <c r="D64" i="6"/>
  <c r="D60" i="6"/>
  <c r="D56" i="6"/>
  <c r="D52" i="6"/>
  <c r="D48" i="6"/>
  <c r="D44" i="6"/>
  <c r="D40" i="6"/>
  <c r="D36" i="6"/>
  <c r="D32" i="6"/>
  <c r="D28" i="6"/>
  <c r="D24" i="6"/>
  <c r="D20" i="6"/>
  <c r="D16" i="6"/>
  <c r="D12" i="6"/>
  <c r="D75" i="6"/>
  <c r="D71" i="6"/>
  <c r="D67" i="6"/>
  <c r="D63" i="6"/>
  <c r="D59" i="6"/>
  <c r="D55" i="6"/>
  <c r="D51" i="6"/>
  <c r="D47" i="6"/>
  <c r="D43" i="6"/>
  <c r="D39" i="6"/>
  <c r="D35" i="6"/>
  <c r="D31" i="6"/>
  <c r="D27" i="6"/>
  <c r="D23" i="6"/>
  <c r="D19" i="6"/>
  <c r="D15" i="6"/>
  <c r="D11" i="6"/>
  <c r="K19" i="13" l="1"/>
  <c r="AE19" i="13"/>
  <c r="AU19" i="13"/>
  <c r="BK19" i="13"/>
  <c r="L19" i="13"/>
  <c r="AB19" i="13"/>
  <c r="AR19" i="13"/>
  <c r="BH19" i="13"/>
  <c r="BX19" i="13"/>
  <c r="BQ19" i="13"/>
  <c r="Y19" i="13"/>
  <c r="AO19" i="13"/>
  <c r="BI19" i="13"/>
  <c r="BF19" i="13"/>
  <c r="R19" i="13"/>
  <c r="AL19" i="13"/>
  <c r="BJ19" i="13"/>
  <c r="O19" i="13"/>
  <c r="AI19" i="13"/>
  <c r="AY19" i="13"/>
  <c r="BO19" i="13"/>
  <c r="P19" i="13"/>
  <c r="AF19" i="13"/>
  <c r="AV19" i="13"/>
  <c r="BL19" i="13"/>
  <c r="BM19" i="13"/>
  <c r="M19" i="13"/>
  <c r="AC19" i="13"/>
  <c r="AS19" i="13"/>
  <c r="BU19" i="13"/>
  <c r="BN19" i="13"/>
  <c r="V19" i="13"/>
  <c r="AP19" i="13"/>
  <c r="BR19" i="13"/>
  <c r="S19" i="13"/>
  <c r="W19" i="13"/>
  <c r="AM19" i="13"/>
  <c r="BC19" i="13"/>
  <c r="BS19" i="13"/>
  <c r="T19" i="13"/>
  <c r="AJ19" i="13"/>
  <c r="AZ19" i="13"/>
  <c r="BP19" i="13"/>
  <c r="C19" i="13"/>
  <c r="Q19" i="13"/>
  <c r="AG19" i="13"/>
  <c r="AW19" i="13"/>
  <c r="AH19" i="13"/>
  <c r="BV19" i="13"/>
  <c r="Z19" i="13"/>
  <c r="AX19" i="13"/>
  <c r="AA19" i="13"/>
  <c r="AQ19" i="13"/>
  <c r="BG19" i="13"/>
  <c r="BW19" i="13"/>
  <c r="X19" i="13"/>
  <c r="AN19" i="13"/>
  <c r="BD19" i="13"/>
  <c r="BT19" i="13"/>
  <c r="BE19" i="13"/>
  <c r="U19" i="13"/>
  <c r="AK19" i="13"/>
  <c r="BA19" i="13"/>
  <c r="AT19" i="13"/>
  <c r="N19" i="13"/>
  <c r="AD19" i="13"/>
  <c r="BB19" i="13"/>
</calcChain>
</file>

<file path=xl/sharedStrings.xml><?xml version="1.0" encoding="utf-8"?>
<sst xmlns="http://schemas.openxmlformats.org/spreadsheetml/2006/main" count="1054" uniqueCount="133">
  <si>
    <t>2005</t>
  </si>
  <si>
    <t>2006</t>
  </si>
  <si>
    <t>2007</t>
  </si>
  <si>
    <t>2008</t>
  </si>
  <si>
    <t>2009</t>
  </si>
  <si>
    <t>2010</t>
  </si>
  <si>
    <t>240053001</t>
  </si>
  <si>
    <t>340390004</t>
  </si>
  <si>
    <t>360850111</t>
  </si>
  <si>
    <t>420030031</t>
  </si>
  <si>
    <t>Acetaldehyde</t>
  </si>
  <si>
    <t>340273001</t>
  </si>
  <si>
    <t>510870014</t>
  </si>
  <si>
    <t>2011</t>
  </si>
  <si>
    <t>2012</t>
  </si>
  <si>
    <t>CITY</t>
  </si>
  <si>
    <t>STATE</t>
  </si>
  <si>
    <t>LOCATION_TYPE</t>
  </si>
  <si>
    <t>URBAN AND CENTER CITY</t>
  </si>
  <si>
    <t>SUBURBAN</t>
  </si>
  <si>
    <t>Washington</t>
  </si>
  <si>
    <t>DC</t>
  </si>
  <si>
    <t>RURAL</t>
  </si>
  <si>
    <t>Essex</t>
  </si>
  <si>
    <t>MD</t>
  </si>
  <si>
    <t>NOT IN A CITY</t>
  </si>
  <si>
    <t>NJ</t>
  </si>
  <si>
    <t>Elizabeth</t>
  </si>
  <si>
    <t>New York City</t>
  </si>
  <si>
    <t>NY</t>
  </si>
  <si>
    <t>Baltimore</t>
  </si>
  <si>
    <t>County</t>
  </si>
  <si>
    <t>Morris</t>
  </si>
  <si>
    <t>Union</t>
  </si>
  <si>
    <t>MONITOR_LATITUDE</t>
  </si>
  <si>
    <t>MONITOR_LONGITUDE</t>
  </si>
  <si>
    <t>360310003</t>
  </si>
  <si>
    <t>SUNY</t>
  </si>
  <si>
    <t>360551007</t>
  </si>
  <si>
    <t>Monroe</t>
  </si>
  <si>
    <t>Rochester</t>
  </si>
  <si>
    <t>360810124</t>
  </si>
  <si>
    <t>Queens</t>
  </si>
  <si>
    <t>Richmond</t>
  </si>
  <si>
    <t>Allegheny</t>
  </si>
  <si>
    <t>PITTSBURGH</t>
  </si>
  <si>
    <t>PA</t>
  </si>
  <si>
    <t>Philadelphia</t>
  </si>
  <si>
    <t>421010014</t>
  </si>
  <si>
    <t>PHILADELPHIA</t>
  </si>
  <si>
    <t>421010055</t>
  </si>
  <si>
    <t>Henrico</t>
  </si>
  <si>
    <t>VA</t>
  </si>
  <si>
    <t>518100008</t>
  </si>
  <si>
    <t>Virginia Beach city</t>
  </si>
  <si>
    <t>VIRGINIA BEACH</t>
  </si>
  <si>
    <t>Air Toxin Name</t>
  </si>
  <si>
    <t>Site Code</t>
  </si>
  <si>
    <t>District of Columbia</t>
  </si>
  <si>
    <t>Benzene</t>
  </si>
  <si>
    <t>110010043</t>
  </si>
  <si>
    <t>100032004</t>
  </si>
  <si>
    <t>Wilmington</t>
  </si>
  <si>
    <t>DE</t>
  </si>
  <si>
    <t>New Castle</t>
  </si>
  <si>
    <t>240330030</t>
  </si>
  <si>
    <t>BELTSVILLE</t>
  </si>
  <si>
    <t>Prince George's</t>
  </si>
  <si>
    <t>245100040</t>
  </si>
  <si>
    <t>Baltimore city</t>
  </si>
  <si>
    <t>360470118</t>
  </si>
  <si>
    <t>Kings</t>
  </si>
  <si>
    <t>420010001</t>
  </si>
  <si>
    <t>Adams</t>
  </si>
  <si>
    <t>540690010</t>
  </si>
  <si>
    <t>WHEELING</t>
  </si>
  <si>
    <t>WV</t>
  </si>
  <si>
    <t>Ohio</t>
  </si>
  <si>
    <t>1,3-Butadiene</t>
  </si>
  <si>
    <t>Carbon tetrachloride</t>
  </si>
  <si>
    <t>Formaldehyde</t>
  </si>
  <si>
    <r>
      <rPr>
        <sz val="16"/>
        <color theme="1"/>
        <rFont val="Calibri"/>
        <family val="2"/>
        <scheme val="minor"/>
      </rPr>
      <t>ANNUAL AVERAGE CONCENTRATION (µg/m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</si>
  <si>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t>CITY(PROPER NAME</t>
  </si>
  <si>
    <t>CITY + LOCATION</t>
  </si>
  <si>
    <t>YEAR</t>
  </si>
  <si>
    <t>Annual Average Concentration (µg/m3)</t>
  </si>
  <si>
    <t>LOCATIONS</t>
  </si>
  <si>
    <t>Wilmington Urban And Center City</t>
  </si>
  <si>
    <t>Essex Suburban</t>
  </si>
  <si>
    <t>Beltsville Suburban</t>
  </si>
  <si>
    <t>Baltimore Urban And Center City</t>
  </si>
  <si>
    <t>Not In A City Rural NJ</t>
  </si>
  <si>
    <t>Elizabeth Suburban</t>
  </si>
  <si>
    <t>Suny Rural</t>
  </si>
  <si>
    <t>Virginia Beach Suburban</t>
  </si>
  <si>
    <t>Wheeling Urban And Center City</t>
  </si>
  <si>
    <t>Washington Urban And Center City</t>
  </si>
  <si>
    <t>Baltimore Suburban</t>
  </si>
  <si>
    <t>Stable</t>
  </si>
  <si>
    <t>Rising</t>
  </si>
  <si>
    <t>Declining</t>
  </si>
  <si>
    <t>Rochester Urban And Center City</t>
  </si>
  <si>
    <t>New York City Urban And Center City</t>
  </si>
  <si>
    <t>New York City Suburban</t>
  </si>
  <si>
    <t>Pittsburgh Urban And Center City</t>
  </si>
  <si>
    <t>Philadelphia Suburban</t>
  </si>
  <si>
    <t>Philadelphia Urban And Center City</t>
  </si>
  <si>
    <t>Not In A City Suburban VA</t>
  </si>
  <si>
    <t>Not In A City Rural PA</t>
  </si>
  <si>
    <t>New York City Suburban NY</t>
  </si>
  <si>
    <t>ACETALDEHYDE</t>
  </si>
  <si>
    <t>BENZENE</t>
  </si>
  <si>
    <t>1-3 BUTADIENE</t>
  </si>
  <si>
    <t>CARBON TETRACHLORIDE</t>
  </si>
  <si>
    <t>FORMALDEHYDE</t>
  </si>
  <si>
    <t>no data</t>
  </si>
  <si>
    <t>CITY / LOCATION</t>
  </si>
  <si>
    <t>AIR TOXIC CONTAMINANTS PERIOD 2005-2018</t>
  </si>
  <si>
    <t>NUMBER</t>
  </si>
  <si>
    <t>SUM(PERIOD)</t>
  </si>
  <si>
    <t>LOCATION_TYPE(PROPER NAME)</t>
  </si>
  <si>
    <r>
      <t>Annual Average Concentration (µg/m</t>
    </r>
    <r>
      <rPr>
        <b/>
        <vertAlign val="superscript"/>
        <sz val="16"/>
        <color theme="1"/>
        <rFont val="Calibri"/>
        <family val="2"/>
        <scheme val="minor"/>
      </rPr>
      <t>3</t>
    </r>
    <r>
      <rPr>
        <b/>
        <sz val="16"/>
        <color theme="1"/>
        <rFont val="Calibri"/>
        <family val="2"/>
        <scheme val="minor"/>
      </rPr>
      <t>)</t>
    </r>
  </si>
  <si>
    <t>CONTAMINANT</t>
  </si>
  <si>
    <t>CONCENTRATION (µg/m3) TOTAL (2005-2018)</t>
  </si>
  <si>
    <t>FORMALDEHYDE (TOTAL ALL SITES 2005-2018)</t>
  </si>
  <si>
    <t>CARBON TETRACHLORIDE (TOTAL ALL SITES 2005-2018)</t>
  </si>
  <si>
    <t>1-3 BUTADIENE (TOTAL ALL SITES 2005-2018)</t>
  </si>
  <si>
    <t>BENZENE (TOTAL ALL SITES 2005-2018)</t>
  </si>
  <si>
    <t>ACETALDEHYDE (TOTAL ALL SITES 2005-2018)</t>
  </si>
  <si>
    <t>MOST POLLUTANT LOCATION</t>
  </si>
  <si>
    <t>1-3BUTADIENE</t>
  </si>
  <si>
    <t>AIR TOXIC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</si>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</sst>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1" formatCode="0.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dotted">
        <color auto="1"/>
      </left>
      <right style="dotted">
        <color auto="1"/>
      </right>
      <top style="slantDashDot">
        <color auto="1"/>
      </top>
      <bottom style="dotted">
        <color auto="1"/>
      </bottom>
      <diagonal/>
    </border>
    <border>
      <left style="dotted">
        <color auto="1"/>
      </left>
      <right style="slantDashDot">
        <color auto="1"/>
      </right>
      <top style="slantDashDot">
        <color auto="1"/>
      </top>
      <bottom style="dotted">
        <color auto="1"/>
      </bottom>
      <diagonal/>
    </border>
    <border>
      <left style="slantDashDot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slantDashDot">
        <color auto="1"/>
      </right>
      <top style="dotted">
        <color auto="1"/>
      </top>
      <bottom style="dotted">
        <color auto="1"/>
      </bottom>
      <diagonal/>
    </border>
    <border>
      <left style="slantDashDot">
        <color auto="1"/>
      </left>
      <right style="dotted">
        <color auto="1"/>
      </right>
      <top style="dotted">
        <color auto="1"/>
      </top>
      <bottom style="slantDashDot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slantDashDot">
        <color auto="1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slantDashDot">
        <color auto="1"/>
      </right>
      <top style="slantDashDot">
        <color auto="1"/>
      </top>
      <bottom style="dotted">
        <color auto="1"/>
      </bottom>
      <diagonal/>
    </border>
    <border>
      <left style="dotted">
        <color auto="1"/>
      </left>
      <right style="slantDashDot">
        <color auto="1"/>
      </right>
      <top style="dotted">
        <color auto="1"/>
      </top>
      <bottom style="slantDashDot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slantDashDot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 style="dotted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slantDashDot">
        <color auto="1"/>
      </top>
      <bottom/>
      <diagonal/>
    </border>
    <border>
      <left style="dotted">
        <color auto="1"/>
      </left>
      <right style="dotted">
        <color auto="1"/>
      </right>
      <top/>
      <bottom style="slantDashDot">
        <color auto="1"/>
      </bottom>
      <diagonal/>
    </border>
    <border>
      <left style="slantDashDot">
        <color auto="1"/>
      </left>
      <right/>
      <top style="dotted">
        <color auto="1"/>
      </top>
      <bottom style="dotted">
        <color auto="1"/>
      </bottom>
      <diagonal/>
    </border>
    <border>
      <left style="slantDashDot">
        <color auto="1"/>
      </left>
      <right/>
      <top style="dotted">
        <color auto="1"/>
      </top>
      <bottom style="slantDashDot">
        <color auto="1"/>
      </bottom>
      <diagonal/>
    </border>
    <border>
      <left style="dotted">
        <color auto="1"/>
      </left>
      <right style="dotted">
        <color auto="1"/>
      </right>
      <top style="slantDashDot">
        <color auto="1"/>
      </top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dashed">
        <color auto="1"/>
      </right>
      <top style="slantDashDot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slantDashDot">
        <color auto="1"/>
      </top>
      <bottom style="dashed">
        <color auto="1"/>
      </bottom>
      <diagonal/>
    </border>
    <border>
      <left style="dashed">
        <color auto="1"/>
      </left>
      <right style="slantDashDot">
        <color auto="1"/>
      </right>
      <top style="slantDashDot">
        <color auto="1"/>
      </top>
      <bottom style="dashed">
        <color auto="1"/>
      </bottom>
      <diagonal/>
    </border>
    <border>
      <left style="slantDashDot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slantDashDot">
        <color auto="1"/>
      </right>
      <top style="dashed">
        <color auto="1"/>
      </top>
      <bottom style="dashed">
        <color auto="1"/>
      </bottom>
      <diagonal/>
    </border>
    <border>
      <left style="slantDashDot">
        <color auto="1"/>
      </left>
      <right style="dashed">
        <color auto="1"/>
      </right>
      <top style="dashed">
        <color auto="1"/>
      </top>
      <bottom style="slantDashDot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slantDashDot">
        <color auto="1"/>
      </bottom>
      <diagonal/>
    </border>
    <border>
      <left style="dashed">
        <color auto="1"/>
      </left>
      <right style="slantDashDot">
        <color auto="1"/>
      </right>
      <top style="dashed">
        <color auto="1"/>
      </top>
      <bottom style="slantDashDot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slantDashDot">
        <color auto="1"/>
      </bottom>
      <diagonal/>
    </border>
    <border>
      <left style="dashed">
        <color auto="1"/>
      </left>
      <right/>
      <top style="dashed">
        <color auto="1"/>
      </top>
      <bottom style="slantDashDot">
        <color auto="1"/>
      </bottom>
      <diagonal/>
    </border>
    <border>
      <left style="slantDashDot">
        <color indexed="8"/>
      </left>
      <right style="dashed">
        <color indexed="8"/>
      </right>
      <top style="slantDashDot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slantDashDot">
        <color indexed="8"/>
      </top>
      <bottom style="dashed">
        <color indexed="8"/>
      </bottom>
      <diagonal/>
    </border>
    <border>
      <left style="dashed">
        <color indexed="8"/>
      </left>
      <right style="slantDashDot">
        <color indexed="8"/>
      </right>
      <top style="slantDashDot">
        <color indexed="8"/>
      </top>
      <bottom style="dashed">
        <color indexed="8"/>
      </bottom>
      <diagonal/>
    </border>
    <border>
      <left style="slantDashDot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slantDashDot">
        <color indexed="8"/>
      </right>
      <top style="dashed">
        <color indexed="8"/>
      </top>
      <bottom style="dashed">
        <color indexed="8"/>
      </bottom>
      <diagonal/>
    </border>
    <border>
      <left style="slantDashDot">
        <color indexed="8"/>
      </left>
      <right style="dashed">
        <color indexed="8"/>
      </right>
      <top style="dashed">
        <color indexed="8"/>
      </top>
      <bottom style="slantDashDot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slantDashDot">
        <color indexed="8"/>
      </bottom>
      <diagonal/>
    </border>
    <border>
      <left style="dashed">
        <color indexed="8"/>
      </left>
      <right style="slantDashDot">
        <color indexed="8"/>
      </right>
      <top style="dashed">
        <color indexed="8"/>
      </top>
      <bottom style="slantDashDot">
        <color indexed="8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164" fontId="6" fillId="0" borderId="6" xfId="4" applyNumberFormat="1" applyFont="1" applyFill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164" fontId="6" fillId="0" borderId="1" xfId="5" applyNumberFormat="1" applyFont="1" applyFill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8" xfId="5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2" fontId="7" fillId="2" borderId="3" xfId="1" applyNumberFormat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 vertical="center"/>
    </xf>
    <xf numFmtId="1" fontId="7" fillId="2" borderId="4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164" fontId="6" fillId="0" borderId="14" xfId="5" applyNumberFormat="1" applyFont="1" applyFill="1" applyBorder="1" applyAlignment="1">
      <alignment horizontal="center" vertical="center"/>
    </xf>
    <xf numFmtId="164" fontId="6" fillId="0" borderId="15" xfId="5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6" fillId="0" borderId="15" xfId="4" applyNumberFormat="1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64" fontId="6" fillId="0" borderId="15" xfId="2" applyNumberFormat="1" applyFont="1" applyFill="1" applyBorder="1" applyAlignment="1">
      <alignment horizontal="center" vertical="center"/>
    </xf>
    <xf numFmtId="164" fontId="6" fillId="0" borderId="25" xfId="3" applyNumberFormat="1" applyFont="1" applyFill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164" fontId="17" fillId="0" borderId="25" xfId="0" applyNumberFormat="1" applyFont="1" applyBorder="1" applyAlignment="1">
      <alignment horizontal="center" vertical="center"/>
    </xf>
    <xf numFmtId="164" fontId="17" fillId="0" borderId="35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0" fontId="17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 wrapText="1"/>
    </xf>
    <xf numFmtId="2" fontId="7" fillId="2" borderId="47" xfId="1" applyNumberFormat="1" applyFont="1" applyFill="1" applyBorder="1" applyAlignment="1">
      <alignment horizontal="center" vertical="center"/>
    </xf>
    <xf numFmtId="1" fontId="7" fillId="2" borderId="47" xfId="1" applyNumberFormat="1" applyFont="1" applyFill="1" applyBorder="1" applyAlignment="1">
      <alignment horizontal="center" vertical="center"/>
    </xf>
    <xf numFmtId="1" fontId="7" fillId="2" borderId="48" xfId="1" applyNumberFormat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64" fontId="5" fillId="0" borderId="47" xfId="0" applyNumberFormat="1" applyFont="1" applyFill="1" applyBorder="1" applyAlignment="1">
      <alignment horizontal="center" vertical="center"/>
    </xf>
    <xf numFmtId="164" fontId="5" fillId="0" borderId="48" xfId="0" applyNumberFormat="1" applyFont="1" applyFill="1" applyBorder="1" applyAlignment="1">
      <alignment horizontal="center" vertical="center"/>
    </xf>
    <xf numFmtId="164" fontId="4" fillId="0" borderId="48" xfId="1" applyNumberFormat="1" applyFont="1" applyFill="1" applyBorder="1" applyAlignment="1">
      <alignment horizontal="center" vertical="center"/>
    </xf>
    <xf numFmtId="164" fontId="4" fillId="0" borderId="47" xfId="1" applyNumberFormat="1" applyFont="1" applyFill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164" fontId="6" fillId="0" borderId="48" xfId="2" applyNumberFormat="1" applyFont="1" applyFill="1" applyBorder="1" applyAlignment="1">
      <alignment horizontal="center" vertical="center"/>
    </xf>
    <xf numFmtId="0" fontId="6" fillId="0" borderId="46" xfId="3" applyFont="1" applyBorder="1" applyAlignment="1">
      <alignment horizontal="center" vertical="center"/>
    </xf>
    <xf numFmtId="164" fontId="6" fillId="0" borderId="48" xfId="3" applyNumberFormat="1" applyFont="1" applyFill="1" applyBorder="1" applyAlignment="1">
      <alignment horizontal="center" vertical="center"/>
    </xf>
    <xf numFmtId="0" fontId="6" fillId="0" borderId="46" xfId="4" applyFont="1" applyBorder="1" applyAlignment="1">
      <alignment horizontal="center" vertical="center"/>
    </xf>
    <xf numFmtId="0" fontId="6" fillId="0" borderId="47" xfId="4" applyFont="1" applyBorder="1" applyAlignment="1">
      <alignment horizontal="center" vertical="center"/>
    </xf>
    <xf numFmtId="164" fontId="6" fillId="0" borderId="48" xfId="4" applyNumberFormat="1" applyFont="1" applyFill="1" applyBorder="1" applyAlignment="1">
      <alignment horizontal="center" vertical="center"/>
    </xf>
    <xf numFmtId="0" fontId="6" fillId="0" borderId="46" xfId="5" applyFont="1" applyBorder="1" applyAlignment="1">
      <alignment horizontal="center" vertical="center"/>
    </xf>
    <xf numFmtId="0" fontId="6" fillId="0" borderId="47" xfId="5" applyFont="1" applyBorder="1" applyAlignment="1">
      <alignment horizontal="center" vertical="center"/>
    </xf>
    <xf numFmtId="164" fontId="6" fillId="0" borderId="47" xfId="5" applyNumberFormat="1" applyFont="1" applyFill="1" applyBorder="1" applyAlignment="1">
      <alignment horizontal="center" vertical="center"/>
    </xf>
    <xf numFmtId="0" fontId="6" fillId="0" borderId="49" xfId="5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50" xfId="1" applyFont="1" applyFill="1" applyBorder="1" applyAlignment="1">
      <alignment horizontal="center" vertical="center"/>
    </xf>
    <xf numFmtId="164" fontId="6" fillId="0" borderId="50" xfId="5" applyNumberFormat="1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 vertical="center"/>
    </xf>
    <xf numFmtId="164" fontId="5" fillId="0" borderId="51" xfId="0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0" fillId="0" borderId="48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9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64" fontId="21" fillId="0" borderId="4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164" fontId="21" fillId="0" borderId="44" xfId="0" applyNumberFormat="1" applyFont="1" applyBorder="1" applyAlignment="1">
      <alignment horizontal="center" vertical="center"/>
    </xf>
    <xf numFmtId="164" fontId="21" fillId="0" borderId="45" xfId="0" applyNumberFormat="1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164" fontId="22" fillId="0" borderId="47" xfId="0" applyNumberFormat="1" applyFont="1" applyBorder="1" applyAlignment="1">
      <alignment horizontal="center" vertical="center"/>
    </xf>
    <xf numFmtId="164" fontId="22" fillId="0" borderId="48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164" fontId="22" fillId="0" borderId="5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164" fontId="0" fillId="0" borderId="60" xfId="0" applyNumberForma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164" fontId="0" fillId="0" borderId="63" xfId="0" applyNumberForma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164" fontId="3" fillId="0" borderId="5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1" fontId="0" fillId="0" borderId="48" xfId="0" applyNumberFormat="1" applyBorder="1" applyAlignment="1">
      <alignment horizontal="center" vertical="center"/>
    </xf>
    <xf numFmtId="171" fontId="0" fillId="0" borderId="51" xfId="0" applyNumberFormat="1" applyBorder="1" applyAlignment="1">
      <alignment horizontal="center" vertical="center"/>
    </xf>
    <xf numFmtId="164" fontId="0" fillId="0" borderId="0" xfId="0" applyNumberFormat="1" applyBorder="1"/>
    <xf numFmtId="0" fontId="22" fillId="0" borderId="51" xfId="0" applyFont="1" applyBorder="1" applyAlignment="1">
      <alignment horizontal="center" vertical="center"/>
    </xf>
  </cellXfs>
  <cellStyles count="6">
    <cellStyle name="Normal" xfId="0" builtinId="0"/>
    <cellStyle name="Normal_1,3-Butadiene_1" xfId="3" xr:uid="{D903BF9E-44F9-4C86-9961-7C5F19D771A4}"/>
    <cellStyle name="Normal_Acetaldehyde" xfId="1" xr:uid="{00000000-0005-0000-0000-000001000000}"/>
    <cellStyle name="Normal_Benzene_1" xfId="2" xr:uid="{890B5EB3-4A8F-48D2-8A14-6B738C2370C8}"/>
    <cellStyle name="Normal_Carbon Tetrachloride_1" xfId="4" xr:uid="{DFD8A976-EF1E-4082-B059-DEC95515A007}"/>
    <cellStyle name="Normal_Formaldehyde" xfId="5" xr:uid="{57900E8E-FF6C-47E7-9198-70B23878FA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Acetaldehyde concentration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'Air Tox Conc Analysis Graphs'!$I$19</c:f>
              <c:strCache>
                <c:ptCount val="1"/>
                <c:pt idx="0">
                  <c:v>New York City Urban And Center City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Graphs'!$I$4:$I$17</c:f>
              <c:numCache>
                <c:formatCode>0.0000</c:formatCode>
                <c:ptCount val="14"/>
                <c:pt idx="0">
                  <c:v>1.5855336459032401</c:v>
                </c:pt>
                <c:pt idx="1">
                  <c:v>1.2977086208139901</c:v>
                </c:pt>
                <c:pt idx="2">
                  <c:v>1.31648118170825</c:v>
                </c:pt>
                <c:pt idx="3">
                  <c:v>1.41457942590631</c:v>
                </c:pt>
                <c:pt idx="4">
                  <c:v>1.27057833563198</c:v>
                </c:pt>
                <c:pt idx="5">
                  <c:v>1.39889377107223</c:v>
                </c:pt>
                <c:pt idx="6">
                  <c:v>1.1824636773339301</c:v>
                </c:pt>
                <c:pt idx="7">
                  <c:v>1.3012713876637501</c:v>
                </c:pt>
                <c:pt idx="8">
                  <c:v>1.8204518577882201</c:v>
                </c:pt>
                <c:pt idx="9">
                  <c:v>1.2191437075535501</c:v>
                </c:pt>
                <c:pt idx="10">
                  <c:v>2.36478393475215</c:v>
                </c:pt>
                <c:pt idx="11">
                  <c:v>1.47130607043703</c:v>
                </c:pt>
                <c:pt idx="12">
                  <c:v>2.9385010948721</c:v>
                </c:pt>
                <c:pt idx="13">
                  <c:v>1.7626344024157901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B08-4450-8652-B095FEEC01AF}"/>
            </c:ext>
          </c:extLst>
        </c:ser>
        <c:ser>
          <c:idx val="2"/>
          <c:order val="1"/>
          <c:tx>
            <c:strRef>
              <c:f>'Air Tox Conc Analysis Graphs'!$J$19</c:f>
              <c:strCache>
                <c:ptCount val="1"/>
                <c:pt idx="0">
                  <c:v>New York City Suburban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Graphs'!$J$4:$J$17</c:f>
              <c:numCache>
                <c:formatCode>0.0000</c:formatCode>
                <c:ptCount val="14"/>
                <c:pt idx="0">
                  <c:v>1.9233978636432101</c:v>
                </c:pt>
                <c:pt idx="1">
                  <c:v>1.37578537795279</c:v>
                </c:pt>
                <c:pt idx="2">
                  <c:v>1.44272960146081</c:v>
                </c:pt>
                <c:pt idx="3">
                  <c:v>1.64802871316166</c:v>
                </c:pt>
                <c:pt idx="4">
                  <c:v>1.5076375940684701</c:v>
                </c:pt>
                <c:pt idx="5">
                  <c:v>1.8806696293254701</c:v>
                </c:pt>
                <c:pt idx="6">
                  <c:v>1.4840058081879699</c:v>
                </c:pt>
                <c:pt idx="7">
                  <c:v>2.1522340646811902</c:v>
                </c:pt>
                <c:pt idx="8">
                  <c:v>1.4468073391666001</c:v>
                </c:pt>
                <c:pt idx="9">
                  <c:v>1.4116147610324401</c:v>
                </c:pt>
                <c:pt idx="10">
                  <c:v>1.67608948969947</c:v>
                </c:pt>
                <c:pt idx="11">
                  <c:v>1.7564639363694801</c:v>
                </c:pt>
                <c:pt idx="12">
                  <c:v>1.8284298910336101</c:v>
                </c:pt>
                <c:pt idx="13">
                  <c:v>1.6585302951520899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B08-4450-8652-B095FEEC01AF}"/>
            </c:ext>
          </c:extLst>
        </c:ser>
        <c:ser>
          <c:idx val="3"/>
          <c:order val="2"/>
          <c:tx>
            <c:strRef>
              <c:f>'Air Tox Conc Analysis Graphs'!$K$19</c:f>
              <c:strCache>
                <c:ptCount val="1"/>
                <c:pt idx="0">
                  <c:v>Pittsburgh Urban And Center City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Graphs'!$K$4:$K$17</c:f>
              <c:numCache>
                <c:formatCode>0.0000</c:formatCode>
                <c:ptCount val="14"/>
                <c:pt idx="0">
                  <c:v>1.5974734738224801</c:v>
                </c:pt>
                <c:pt idx="1">
                  <c:v>1.79170655295</c:v>
                </c:pt>
                <c:pt idx="2">
                  <c:v>1.84875187175027</c:v>
                </c:pt>
                <c:pt idx="3">
                  <c:v>1.42788065652378</c:v>
                </c:pt>
                <c:pt idx="4">
                  <c:v>1.40935303441814</c:v>
                </c:pt>
                <c:pt idx="5">
                  <c:v>1.6139932059850799</c:v>
                </c:pt>
                <c:pt idx="6">
                  <c:v>1.51595085077598</c:v>
                </c:pt>
                <c:pt idx="7">
                  <c:v>1.61682304640611</c:v>
                </c:pt>
                <c:pt idx="8">
                  <c:v>1.25114733957853</c:v>
                </c:pt>
                <c:pt idx="9">
                  <c:v>1.47372332264165</c:v>
                </c:pt>
                <c:pt idx="10">
                  <c:v>1.62799632549286</c:v>
                </c:pt>
                <c:pt idx="11">
                  <c:v>1.5496712371707</c:v>
                </c:pt>
                <c:pt idx="12">
                  <c:v>1.27001047531764</c:v>
                </c:pt>
                <c:pt idx="13">
                  <c:v>1.3929669988937099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B08-4450-8652-B095FEEC01AF}"/>
            </c:ext>
          </c:extLst>
        </c:ser>
        <c:ser>
          <c:idx val="4"/>
          <c:order val="3"/>
          <c:tx>
            <c:strRef>
              <c:f>'Air Tox Conc Analysis Graphs'!$L$19</c:f>
              <c:strCache>
                <c:ptCount val="1"/>
                <c:pt idx="0">
                  <c:v>Philadelphia Suburban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Graphs'!$L$4:$L$17</c:f>
              <c:numCache>
                <c:formatCode>0.0000</c:formatCode>
                <c:ptCount val="14"/>
                <c:pt idx="0">
                  <c:v>1.64766817980461</c:v>
                </c:pt>
                <c:pt idx="1">
                  <c:v>1.6593341337672101</c:v>
                </c:pt>
                <c:pt idx="2">
                  <c:v>1.9482055225846699</c:v>
                </c:pt>
                <c:pt idx="3">
                  <c:v>2.2210062100756498</c:v>
                </c:pt>
                <c:pt idx="4">
                  <c:v>1.1387509283577599</c:v>
                </c:pt>
                <c:pt idx="5">
                  <c:v>0.80123400714248405</c:v>
                </c:pt>
                <c:pt idx="6">
                  <c:v>0.86612248400443004</c:v>
                </c:pt>
                <c:pt idx="7">
                  <c:v>1.24594968686275</c:v>
                </c:pt>
                <c:pt idx="8">
                  <c:v>1.86056928299063</c:v>
                </c:pt>
                <c:pt idx="9">
                  <c:v>2.20244671328593</c:v>
                </c:pt>
                <c:pt idx="10">
                  <c:v>2.0450528431357</c:v>
                </c:pt>
                <c:pt idx="11">
                  <c:v>1.86782689465063</c:v>
                </c:pt>
                <c:pt idx="12">
                  <c:v>1.54615506176221</c:v>
                </c:pt>
                <c:pt idx="13">
                  <c:v>1.54615506176221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B08-4450-8652-B095FEEC01AF}"/>
            </c:ext>
          </c:extLst>
        </c:ser>
        <c:ser>
          <c:idx val="0"/>
          <c:order val="4"/>
          <c:tx>
            <c:strRef>
              <c:f>'Air Tox Conc Analysis Graphs'!$M$19</c:f>
              <c:strCache>
                <c:ptCount val="1"/>
                <c:pt idx="0">
                  <c:v>Philadelphia Urban And Center City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Graphs'!$M$4:$M$17</c:f>
              <c:numCache>
                <c:formatCode>0.0000</c:formatCode>
                <c:ptCount val="14"/>
                <c:pt idx="0">
                  <c:v>1.7370807011530101</c:v>
                </c:pt>
                <c:pt idx="1">
                  <c:v>1.7370807011530101</c:v>
                </c:pt>
                <c:pt idx="2">
                  <c:v>1.9684728114255501</c:v>
                </c:pt>
                <c:pt idx="3">
                  <c:v>1.9174500863280199</c:v>
                </c:pt>
                <c:pt idx="4">
                  <c:v>1.8700961150290001</c:v>
                </c:pt>
                <c:pt idx="5">
                  <c:v>1.9257472648443501</c:v>
                </c:pt>
                <c:pt idx="6">
                  <c:v>1.0923734958498501</c:v>
                </c:pt>
                <c:pt idx="7">
                  <c:v>1.1769512133215101</c:v>
                </c:pt>
                <c:pt idx="8">
                  <c:v>1.8622639536857599</c:v>
                </c:pt>
                <c:pt idx="9">
                  <c:v>2.47499636743889</c:v>
                </c:pt>
                <c:pt idx="10">
                  <c:v>2.7317861156505501</c:v>
                </c:pt>
                <c:pt idx="11">
                  <c:v>2.8021654455826202</c:v>
                </c:pt>
                <c:pt idx="12">
                  <c:v>2.7046951480069299</c:v>
                </c:pt>
                <c:pt idx="13">
                  <c:v>1.6972755835814901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3CD-4E3F-911E-6499B5650A06}"/>
            </c:ext>
          </c:extLst>
        </c:ser>
        <c:ser>
          <c:idx val="5"/>
          <c:order val="5"/>
          <c:tx>
            <c:strRef>
              <c:f>'Air Tox Conc Analysis Graphs'!$N$19</c:f>
              <c:strCache>
                <c:ptCount val="1"/>
                <c:pt idx="0">
                  <c:v>Not In A City Suburban VA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Graphs'!$N$4:$N$17</c:f>
              <c:numCache>
                <c:formatCode>0.0000</c:formatCode>
                <c:ptCount val="14"/>
                <c:pt idx="0">
                  <c:v>1.989764859279</c:v>
                </c:pt>
                <c:pt idx="1">
                  <c:v>2.2376260333939602</c:v>
                </c:pt>
                <c:pt idx="2">
                  <c:v>2.15205432979737</c:v>
                </c:pt>
                <c:pt idx="3">
                  <c:v>1.95238297420033</c:v>
                </c:pt>
                <c:pt idx="4">
                  <c:v>1.3789592336435801</c:v>
                </c:pt>
                <c:pt idx="5">
                  <c:v>1.6314026850168799</c:v>
                </c:pt>
                <c:pt idx="6">
                  <c:v>1.4760723878939901</c:v>
                </c:pt>
                <c:pt idx="7">
                  <c:v>1.48983998230246</c:v>
                </c:pt>
                <c:pt idx="8">
                  <c:v>1.32088172631186</c:v>
                </c:pt>
                <c:pt idx="9">
                  <c:v>1.4424277618527399</c:v>
                </c:pt>
                <c:pt idx="10">
                  <c:v>1.4528704533974299</c:v>
                </c:pt>
                <c:pt idx="11">
                  <c:v>1.4224301328261699</c:v>
                </c:pt>
                <c:pt idx="12">
                  <c:v>1.78330370585124</c:v>
                </c:pt>
                <c:pt idx="13">
                  <c:v>1.26587536210815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3CD-4E3F-911E-6499B5650A06}"/>
            </c:ext>
          </c:extLst>
        </c:ser>
        <c:ser>
          <c:idx val="6"/>
          <c:order val="6"/>
          <c:tx>
            <c:strRef>
              <c:f>'Air Tox Conc Analysis Graphs'!$O$19</c:f>
              <c:strCache>
                <c:ptCount val="1"/>
                <c:pt idx="0">
                  <c:v>Virginia Beach Suburban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Graphs'!$O$4:$O$17</c:f>
              <c:numCache>
                <c:formatCode>0.0000</c:formatCode>
                <c:ptCount val="14"/>
                <c:pt idx="0">
                  <c:v>2.25971752614306</c:v>
                </c:pt>
                <c:pt idx="1">
                  <c:v>2.25971752614306</c:v>
                </c:pt>
                <c:pt idx="2">
                  <c:v>2.3768101786745</c:v>
                </c:pt>
                <c:pt idx="3">
                  <c:v>1.9408688302767501</c:v>
                </c:pt>
                <c:pt idx="4">
                  <c:v>1.3692350089550001</c:v>
                </c:pt>
                <c:pt idx="5">
                  <c:v>1.8055186024943299</c:v>
                </c:pt>
                <c:pt idx="6">
                  <c:v>1.43851662093195</c:v>
                </c:pt>
                <c:pt idx="7">
                  <c:v>1.3847134672758901</c:v>
                </c:pt>
                <c:pt idx="8">
                  <c:v>1.45078371367494</c:v>
                </c:pt>
                <c:pt idx="9">
                  <c:v>1.2019082651299899</c:v>
                </c:pt>
                <c:pt idx="10">
                  <c:v>1.05262435998833</c:v>
                </c:pt>
                <c:pt idx="11">
                  <c:v>1.15035707844516</c:v>
                </c:pt>
                <c:pt idx="12">
                  <c:v>1.2879036743132799</c:v>
                </c:pt>
                <c:pt idx="13">
                  <c:v>1.37037794137823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3CD-4E3F-911E-6499B565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43344"/>
        <c:axId val="684350888"/>
      </c:scatterChart>
      <c:valAx>
        <c:axId val="68434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50888"/>
        <c:crosses val="autoZero"/>
        <c:crossBetween val="midCat"/>
        <c:majorUnit val="1"/>
      </c:valAx>
      <c:valAx>
        <c:axId val="6843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Annual Average Concentration (µg/m3)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43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Formaldehyde concentration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Tox Conc Analysis Graphs'!$BS$19</c:f>
              <c:strCache>
                <c:ptCount val="1"/>
                <c:pt idx="0">
                  <c:v>New York City Suburban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Graphs'!$BS$4:$BS$17</c:f>
              <c:numCache>
                <c:formatCode>0.0000</c:formatCode>
                <c:ptCount val="14"/>
                <c:pt idx="0">
                  <c:v>6.3505570334300696</c:v>
                </c:pt>
                <c:pt idx="1">
                  <c:v>2.2821462835584398</c:v>
                </c:pt>
                <c:pt idx="2">
                  <c:v>2.7428565352873999</c:v>
                </c:pt>
                <c:pt idx="3">
                  <c:v>2.5551418843915901</c:v>
                </c:pt>
                <c:pt idx="4">
                  <c:v>17.749608039856</c:v>
                </c:pt>
                <c:pt idx="5">
                  <c:v>9.1299017002185199</c:v>
                </c:pt>
                <c:pt idx="6">
                  <c:v>2.52711227227902</c:v>
                </c:pt>
                <c:pt idx="7">
                  <c:v>2.38365100882947</c:v>
                </c:pt>
                <c:pt idx="8">
                  <c:v>2.3562960654359202</c:v>
                </c:pt>
                <c:pt idx="9">
                  <c:v>2.0121105644006798</c:v>
                </c:pt>
                <c:pt idx="10">
                  <c:v>2.5606523906545999</c:v>
                </c:pt>
                <c:pt idx="11">
                  <c:v>2.8464654537945502</c:v>
                </c:pt>
                <c:pt idx="12">
                  <c:v>2.911003427072</c:v>
                </c:pt>
                <c:pt idx="13">
                  <c:v>2.5024518226755101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7A8-4CA5-B706-8CCD1C18C94A}"/>
            </c:ext>
          </c:extLst>
        </c:ser>
        <c:ser>
          <c:idx val="1"/>
          <c:order val="1"/>
          <c:tx>
            <c:strRef>
              <c:f>'Air Tox Conc Analysis Graphs'!$BT$19</c:f>
              <c:strCache>
                <c:ptCount val="1"/>
                <c:pt idx="0">
                  <c:v>Pittsburgh Urban And Center City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Graphs'!$BT$4:$BT$17</c:f>
              <c:numCache>
                <c:formatCode>0.0000</c:formatCode>
                <c:ptCount val="14"/>
                <c:pt idx="0">
                  <c:v>1.99892936549226</c:v>
                </c:pt>
                <c:pt idx="1">
                  <c:v>2.06259728892375</c:v>
                </c:pt>
                <c:pt idx="2">
                  <c:v>1.75669030279949</c:v>
                </c:pt>
                <c:pt idx="3">
                  <c:v>2.0023841916537699</c:v>
                </c:pt>
                <c:pt idx="4">
                  <c:v>1.81155466447111</c:v>
                </c:pt>
                <c:pt idx="5">
                  <c:v>2.2506521622665598</c:v>
                </c:pt>
                <c:pt idx="6">
                  <c:v>2.2340933934586902</c:v>
                </c:pt>
                <c:pt idx="7">
                  <c:v>2.2606733947992299</c:v>
                </c:pt>
                <c:pt idx="8">
                  <c:v>1.8207908265414801</c:v>
                </c:pt>
                <c:pt idx="9">
                  <c:v>1.8984490642782099</c:v>
                </c:pt>
                <c:pt idx="10">
                  <c:v>2.4213641038385498</c:v>
                </c:pt>
                <c:pt idx="11">
                  <c:v>2.3814440652728099</c:v>
                </c:pt>
                <c:pt idx="12">
                  <c:v>2.1678227235873502</c:v>
                </c:pt>
                <c:pt idx="13">
                  <c:v>2.4698713138455299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7A8-4CA5-B706-8CCD1C18C94A}"/>
            </c:ext>
          </c:extLst>
        </c:ser>
        <c:ser>
          <c:idx val="2"/>
          <c:order val="2"/>
          <c:tx>
            <c:strRef>
              <c:f>'Air Tox Conc Analysis Graphs'!$BV$19</c:f>
              <c:strCache>
                <c:ptCount val="1"/>
                <c:pt idx="0">
                  <c:v>Philadelphia Urban And Center City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Graphs'!$BV$4:$BV$17</c:f>
              <c:numCache>
                <c:formatCode>0.0000</c:formatCode>
                <c:ptCount val="14"/>
                <c:pt idx="0">
                  <c:v>2.2725369140767202</c:v>
                </c:pt>
                <c:pt idx="1">
                  <c:v>2.2725369140767202</c:v>
                </c:pt>
                <c:pt idx="2">
                  <c:v>2.5763548303491901</c:v>
                </c:pt>
                <c:pt idx="3">
                  <c:v>2.4473037878541599</c:v>
                </c:pt>
                <c:pt idx="4">
                  <c:v>2.3891524346234898</c:v>
                </c:pt>
                <c:pt idx="5">
                  <c:v>2.7255634440566001</c:v>
                </c:pt>
                <c:pt idx="6">
                  <c:v>1.62343851899585</c:v>
                </c:pt>
                <c:pt idx="7">
                  <c:v>1.3056500417385599</c:v>
                </c:pt>
                <c:pt idx="8">
                  <c:v>2.5973676917916602</c:v>
                </c:pt>
                <c:pt idx="9">
                  <c:v>2.8578157170874201</c:v>
                </c:pt>
                <c:pt idx="10">
                  <c:v>3.8280514568874699</c:v>
                </c:pt>
                <c:pt idx="11">
                  <c:v>3.9758163515863698</c:v>
                </c:pt>
                <c:pt idx="12">
                  <c:v>6.8017387477294502</c:v>
                </c:pt>
                <c:pt idx="13">
                  <c:v>3.5711781989444402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7A8-4CA5-B706-8CCD1C18C94A}"/>
            </c:ext>
          </c:extLst>
        </c:ser>
        <c:ser>
          <c:idx val="3"/>
          <c:order val="3"/>
          <c:tx>
            <c:strRef>
              <c:f>'Air Tox Conc Analysis Graphs'!$BW$19</c:f>
              <c:strCache>
                <c:ptCount val="1"/>
                <c:pt idx="0">
                  <c:v>Not In A City Suburban VA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Graphs'!$BW$4:$BW$17</c:f>
              <c:numCache>
                <c:formatCode>0.0000</c:formatCode>
                <c:ptCount val="14"/>
                <c:pt idx="0">
                  <c:v>3.5115878757227401</c:v>
                </c:pt>
                <c:pt idx="1">
                  <c:v>4.0208613851614201</c:v>
                </c:pt>
                <c:pt idx="2">
                  <c:v>3.9517630140407598</c:v>
                </c:pt>
                <c:pt idx="3">
                  <c:v>4.4663387375362804</c:v>
                </c:pt>
                <c:pt idx="4">
                  <c:v>2.8706669822091002</c:v>
                </c:pt>
                <c:pt idx="5">
                  <c:v>3.57440668539923</c:v>
                </c:pt>
                <c:pt idx="6">
                  <c:v>3.03747100482384</c:v>
                </c:pt>
                <c:pt idx="7">
                  <c:v>2.7981402165577101</c:v>
                </c:pt>
                <c:pt idx="8">
                  <c:v>2.7401914953208402</c:v>
                </c:pt>
                <c:pt idx="9">
                  <c:v>2.77805863420169</c:v>
                </c:pt>
                <c:pt idx="10">
                  <c:v>2.8771940072377502</c:v>
                </c:pt>
                <c:pt idx="11">
                  <c:v>2.6582875192165401</c:v>
                </c:pt>
                <c:pt idx="12">
                  <c:v>3.8897121950983999</c:v>
                </c:pt>
                <c:pt idx="13">
                  <c:v>2.6071778782953801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7A8-4CA5-B706-8CCD1C18C94A}"/>
            </c:ext>
          </c:extLst>
        </c:ser>
        <c:ser>
          <c:idx val="4"/>
          <c:order val="4"/>
          <c:tx>
            <c:strRef>
              <c:f>'Air Tox Conc Analysis Graphs'!$BX$19</c:f>
              <c:strCache>
                <c:ptCount val="1"/>
                <c:pt idx="0">
                  <c:v>Virginia Beach Suburban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Graphs'!$BX$4:$BX$17</c:f>
              <c:numCache>
                <c:formatCode>0.0000</c:formatCode>
                <c:ptCount val="14"/>
                <c:pt idx="0">
                  <c:v>3.8213866641908401</c:v>
                </c:pt>
                <c:pt idx="1">
                  <c:v>3.8213866641908401</c:v>
                </c:pt>
                <c:pt idx="2">
                  <c:v>3.3574049411148899</c:v>
                </c:pt>
                <c:pt idx="3">
                  <c:v>3.7823760650925702</c:v>
                </c:pt>
                <c:pt idx="4">
                  <c:v>2.78836110283931</c:v>
                </c:pt>
                <c:pt idx="5">
                  <c:v>3.6117263276923901</c:v>
                </c:pt>
                <c:pt idx="6">
                  <c:v>2.8435855635024301</c:v>
                </c:pt>
                <c:pt idx="7">
                  <c:v>2.64349528911867</c:v>
                </c:pt>
                <c:pt idx="8">
                  <c:v>2.46231905358737</c:v>
                </c:pt>
                <c:pt idx="9">
                  <c:v>2.0129925164125702</c:v>
                </c:pt>
                <c:pt idx="10">
                  <c:v>1.7898776029285599</c:v>
                </c:pt>
                <c:pt idx="11">
                  <c:v>1.98640110583629</c:v>
                </c:pt>
                <c:pt idx="12">
                  <c:v>2.4893718215285801</c:v>
                </c:pt>
                <c:pt idx="13">
                  <c:v>2.10895606618503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7A8-4CA5-B706-8CCD1C18C94A}"/>
            </c:ext>
          </c:extLst>
        </c:ser>
        <c:ser>
          <c:idx val="5"/>
          <c:order val="5"/>
          <c:tx>
            <c:strRef>
              <c:f>'Air Tox Conc Analysis Graphs'!$BU$19</c:f>
              <c:strCache>
                <c:ptCount val="1"/>
                <c:pt idx="0">
                  <c:v>Philadelphia Suburban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Graphs'!$BU$4:$BU$17</c:f>
              <c:numCache>
                <c:formatCode>0.0000</c:formatCode>
                <c:ptCount val="14"/>
                <c:pt idx="0">
                  <c:v>1.7436460142452599</c:v>
                </c:pt>
                <c:pt idx="1">
                  <c:v>6.4042358625059297</c:v>
                </c:pt>
                <c:pt idx="2">
                  <c:v>6.63283410174202</c:v>
                </c:pt>
                <c:pt idx="3">
                  <c:v>8.3964167417186104</c:v>
                </c:pt>
                <c:pt idx="4">
                  <c:v>5.1817295537361554</c:v>
                </c:pt>
                <c:pt idx="5">
                  <c:v>1.9670423657537</c:v>
                </c:pt>
                <c:pt idx="6">
                  <c:v>1.39053167182952</c:v>
                </c:pt>
                <c:pt idx="7">
                  <c:v>1.0923874615209901</c:v>
                </c:pt>
                <c:pt idx="8">
                  <c:v>1.53129686489668</c:v>
                </c:pt>
                <c:pt idx="9">
                  <c:v>1.7301398237133701</c:v>
                </c:pt>
                <c:pt idx="10">
                  <c:v>2.70315972829269</c:v>
                </c:pt>
                <c:pt idx="11">
                  <c:v>4.8898755825799096</c:v>
                </c:pt>
                <c:pt idx="12">
                  <c:v>9.5061460217352103</c:v>
                </c:pt>
                <c:pt idx="13">
                  <c:v>5.2606195928686796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7A8-4CA5-B706-8CCD1C18C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43344"/>
        <c:axId val="684350888"/>
      </c:scatterChart>
      <c:valAx>
        <c:axId val="68434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50888"/>
        <c:crosses val="autoZero"/>
        <c:crossBetween val="midCat"/>
        <c:majorUnit val="1"/>
      </c:valAx>
      <c:valAx>
        <c:axId val="6843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Annual Average Concentration (µg/m3)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43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Graphs'!$D$4:$D$13</c:f>
              <c:numCache>
                <c:formatCode>0.0000</c:formatCode>
                <c:ptCount val="10"/>
                <c:pt idx="0">
                  <c:v>0.42949498249059997</c:v>
                </c:pt>
                <c:pt idx="1">
                  <c:v>0.20132161422322201</c:v>
                </c:pt>
                <c:pt idx="2">
                  <c:v>0.94528057040839397</c:v>
                </c:pt>
                <c:pt idx="3">
                  <c:v>0.71809520137806704</c:v>
                </c:pt>
                <c:pt idx="4">
                  <c:v>0.54781800443143203</c:v>
                </c:pt>
                <c:pt idx="5">
                  <c:v>0.69282768609663203</c:v>
                </c:pt>
                <c:pt idx="6">
                  <c:v>0.47315070322448699</c:v>
                </c:pt>
                <c:pt idx="7">
                  <c:v>0.81058099938799499</c:v>
                </c:pt>
                <c:pt idx="8">
                  <c:v>0.449881743260864</c:v>
                </c:pt>
                <c:pt idx="9">
                  <c:v>0.57304869896986299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76-4DDB-9A08-6DC4584B9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74648"/>
        <c:axId val="625370712"/>
      </c:scatterChart>
      <c:valAx>
        <c:axId val="625374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370712"/>
        <c:crosses val="autoZero"/>
        <c:crossBetween val="midCat"/>
      </c:valAx>
      <c:valAx>
        <c:axId val="625370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374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ACETALDEHYDE: </a:t>
            </a:r>
            <a:r>
              <a:rPr lang="en-GB" sz="1600" b="1" i="0" u="none" strike="noStrike" baseline="0">
                <a:effectLst/>
              </a:rPr>
              <a:t>TOTAL CONCENTRATION IN EACH LOCATION OVER PERIOD (2005-2018)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32B-473A-86DA-9BD4E24A35FE}"/>
              </c:ext>
            </c:extLst>
          </c:dPt>
          <c:cat>
            <c:strRef>
              <c:f>Acetaldehyde!$B$4:$B$16</c:f>
              <c:strCache>
                <c:ptCount val="13"/>
                <c:pt idx="0">
                  <c:v>Suny Rural</c:v>
                </c:pt>
                <c:pt idx="1">
                  <c:v>Washington Urban And Center City</c:v>
                </c:pt>
                <c:pt idx="2">
                  <c:v>Rochester Urban And Center City</c:v>
                </c:pt>
                <c:pt idx="3">
                  <c:v>Baltimore Suburban</c:v>
                </c:pt>
                <c:pt idx="4">
                  <c:v>Not In A City Rural NJ</c:v>
                </c:pt>
                <c:pt idx="5">
                  <c:v>Pittsburgh Urban And Center City</c:v>
                </c:pt>
                <c:pt idx="6">
                  <c:v>New York City Urban And Center City</c:v>
                </c:pt>
                <c:pt idx="7">
                  <c:v>Virginia Beach Suburban</c:v>
                </c:pt>
                <c:pt idx="8">
                  <c:v>Philadelphia Suburban</c:v>
                </c:pt>
                <c:pt idx="9">
                  <c:v>Not In A City Suburban VA</c:v>
                </c:pt>
                <c:pt idx="10">
                  <c:v>New York City Suburban</c:v>
                </c:pt>
                <c:pt idx="11">
                  <c:v>Philadelphia Urban And Center City</c:v>
                </c:pt>
                <c:pt idx="12">
                  <c:v>Elizabeth Suburban</c:v>
                </c:pt>
              </c:strCache>
            </c:strRef>
          </c:cat>
          <c:val>
            <c:numRef>
              <c:f>Acetaldehyde!$E$4:$E$16</c:f>
              <c:numCache>
                <c:formatCode>0.0000</c:formatCode>
                <c:ptCount val="13"/>
                <c:pt idx="0">
                  <c:v>8.3602242992858429</c:v>
                </c:pt>
                <c:pt idx="1">
                  <c:v>12.730245584841258</c:v>
                </c:pt>
                <c:pt idx="2">
                  <c:v>13.603721791312076</c:v>
                </c:pt>
                <c:pt idx="3">
                  <c:v>14.925169846512381</c:v>
                </c:pt>
                <c:pt idx="4">
                  <c:v>18.66775469235829</c:v>
                </c:pt>
                <c:pt idx="5">
                  <c:v>21.387448391726927</c:v>
                </c:pt>
                <c:pt idx="6">
                  <c:v>22.344331113852519</c:v>
                </c:pt>
                <c:pt idx="7">
                  <c:v>22.34905279382447</c:v>
                </c:pt>
                <c:pt idx="8">
                  <c:v>22.596477010186877</c:v>
                </c:pt>
                <c:pt idx="9">
                  <c:v>22.995891627875164</c:v>
                </c:pt>
                <c:pt idx="10">
                  <c:v>23.192424364935267</c:v>
                </c:pt>
                <c:pt idx="11">
                  <c:v>27.698435003050541</c:v>
                </c:pt>
                <c:pt idx="12">
                  <c:v>46.53392104495633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C0-4943-AF22-150C0945A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46753727"/>
        <c:axId val="152701121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Acetaldehyde!$B$4:$B$16</c15:sqref>
                        </c15:formulaRef>
                      </c:ext>
                    </c:extLst>
                    <c:strCache>
                      <c:ptCount val="13"/>
                      <c:pt idx="0">
                        <c:v>Suny Rural</c:v>
                      </c:pt>
                      <c:pt idx="1">
                        <c:v>Washington Urban And Center City</c:v>
                      </c:pt>
                      <c:pt idx="2">
                        <c:v>Rochester Urban And Center City</c:v>
                      </c:pt>
                      <c:pt idx="3">
                        <c:v>Baltimore Suburban</c:v>
                      </c:pt>
                      <c:pt idx="4">
                        <c:v>Not In A City Rural NJ</c:v>
                      </c:pt>
                      <c:pt idx="5">
                        <c:v>Pittsburgh Urban And Center City</c:v>
                      </c:pt>
                      <c:pt idx="6">
                        <c:v>New York City Urban And Center City</c:v>
                      </c:pt>
                      <c:pt idx="7">
                        <c:v>Virginia Beach Suburban</c:v>
                      </c:pt>
                      <c:pt idx="8">
                        <c:v>Philadelphia Suburban</c:v>
                      </c:pt>
                      <c:pt idx="9">
                        <c:v>Not In A City Suburban VA</c:v>
                      </c:pt>
                      <c:pt idx="10">
                        <c:v>New York City Suburban</c:v>
                      </c:pt>
                      <c:pt idx="11">
                        <c:v>Philadelphia Urban And Center City</c:v>
                      </c:pt>
                      <c:pt idx="12">
                        <c:v>Elizabeth Suburban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Acetaldehyde!$C$4:$C$16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5C0-4943-AF22-150C0945AB02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Acetaldehyde!$B$4:$B$16</c15:sqref>
                        </c15:formulaRef>
                      </c:ext>
                    </c:extLst>
                    <c:strCache>
                      <c:ptCount val="13"/>
                      <c:pt idx="0">
                        <c:v>Suny Rural</c:v>
                      </c:pt>
                      <c:pt idx="1">
                        <c:v>Washington Urban And Center City</c:v>
                      </c:pt>
                      <c:pt idx="2">
                        <c:v>Rochester Urban And Center City</c:v>
                      </c:pt>
                      <c:pt idx="3">
                        <c:v>Baltimore Suburban</c:v>
                      </c:pt>
                      <c:pt idx="4">
                        <c:v>Not In A City Rural NJ</c:v>
                      </c:pt>
                      <c:pt idx="5">
                        <c:v>Pittsburgh Urban And Center City</c:v>
                      </c:pt>
                      <c:pt idx="6">
                        <c:v>New York City Urban And Center City</c:v>
                      </c:pt>
                      <c:pt idx="7">
                        <c:v>Virginia Beach Suburban</c:v>
                      </c:pt>
                      <c:pt idx="8">
                        <c:v>Philadelphia Suburban</c:v>
                      </c:pt>
                      <c:pt idx="9">
                        <c:v>Not In A City Suburban VA</c:v>
                      </c:pt>
                      <c:pt idx="10">
                        <c:v>New York City Suburban</c:v>
                      </c:pt>
                      <c:pt idx="11">
                        <c:v>Philadelphia Urban And Center City</c:v>
                      </c:pt>
                      <c:pt idx="12">
                        <c:v>Elizabeth Suburban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Acetaldehyde!$D$4:$D$16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5C0-4943-AF22-150C0945AB02}"/>
                  </c:ext>
                </c:extLst>
              </c15:ser>
            </c15:filteredBarSeries>
          </c:ext>
        </c:extLst>
      </c:barChart>
      <c:catAx>
        <c:axId val="15467537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n-US" sz="1100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LOCATIONS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011215"/>
        <c:crosses val="autoZero"/>
        <c:auto val="1"/>
        <c:lblAlgn val="ctr"/>
        <c:lblOffset val="100"/>
        <c:noMultiLvlLbl val="0"/>
      </c:catAx>
      <c:valAx>
        <c:axId val="1527011215"/>
        <c:scaling>
          <c:orientation val="minMax"/>
          <c:max val="48"/>
          <c:min val="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cap="none" spc="0" baseline="0">
                    <a:ln w="0"/>
                    <a:solidFill>
                      <a:sysClr val="windowText" lastClr="000000"/>
                    </a:solidFill>
                    <a:effectLst>
                      <a:outerShdw blurRad="38100" dist="19050" dir="2700000" algn="tl" rotWithShape="0">
                        <a:sysClr val="windowText" lastClr="000000">
                          <a:alpha val="40000"/>
                        </a:sys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 b="0" cap="none" spc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cap="none" spc="0" baseline="0">
                  <a:ln w="0"/>
                  <a:solidFill>
                    <a:sysClr val="windowText" lastClr="000000"/>
                  </a:solidFill>
                  <a:effectLst>
                    <a:outerShdw blurRad="38100" dist="19050" dir="2700000" algn="tl" rotWithShape="0">
                      <a:sysClr val="windowText" lastClr="000000">
                        <a:alpha val="40000"/>
                      </a:sys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675372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BENZENE: </a:t>
            </a:r>
            <a:r>
              <a:rPr lang="en-GB" sz="1600" b="1" i="0" u="none" strike="noStrike" baseline="0">
                <a:effectLst/>
              </a:rPr>
              <a:t>TOTAL CONCENTRATION IN EACH LOCATION OVER PERIOD (2005-2018)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Benzene!$B$4:$B$20</c:f>
              <c:strCache>
                <c:ptCount val="17"/>
                <c:pt idx="0">
                  <c:v>Suny Rural</c:v>
                </c:pt>
                <c:pt idx="1">
                  <c:v>Not In A City Rural PA</c:v>
                </c:pt>
                <c:pt idx="2">
                  <c:v>Not In A City Rural NJ</c:v>
                </c:pt>
                <c:pt idx="3">
                  <c:v>Rochester Urban And Center City</c:v>
                </c:pt>
                <c:pt idx="4">
                  <c:v>Not In A City Suburban VA</c:v>
                </c:pt>
                <c:pt idx="5">
                  <c:v>New York City Urban And Center City</c:v>
                </c:pt>
                <c:pt idx="6">
                  <c:v>Beltsville Suburban</c:v>
                </c:pt>
                <c:pt idx="7">
                  <c:v>Virginia Beach Suburban</c:v>
                </c:pt>
                <c:pt idx="8">
                  <c:v>Washington Urban And Center City</c:v>
                </c:pt>
                <c:pt idx="9">
                  <c:v>New York City Suburban</c:v>
                </c:pt>
                <c:pt idx="10">
                  <c:v>Wheeling Urban And Center City</c:v>
                </c:pt>
                <c:pt idx="11">
                  <c:v>New York City Suburban</c:v>
                </c:pt>
                <c:pt idx="12">
                  <c:v>Wilmington Urban And Center City</c:v>
                </c:pt>
                <c:pt idx="13">
                  <c:v>Baltimore Urban And Center City</c:v>
                </c:pt>
                <c:pt idx="14">
                  <c:v>Essex Suburban</c:v>
                </c:pt>
                <c:pt idx="15">
                  <c:v>Elizabeth Suburban</c:v>
                </c:pt>
                <c:pt idx="16">
                  <c:v>Pittsburgh Urban And Center City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534-4919-A785-0D475F261244}"/>
              </c:ext>
            </c:extLst>
          </c:dPt>
          <c:cat>
            <c:strRef>
              <c:f>Benzene!$B$4:$B$20</c:f>
              <c:strCache>
                <c:ptCount val="17"/>
                <c:pt idx="0">
                  <c:v>Suny Rural</c:v>
                </c:pt>
                <c:pt idx="1">
                  <c:v>Not In A City Rural PA</c:v>
                </c:pt>
                <c:pt idx="2">
                  <c:v>Not In A City Rural NJ</c:v>
                </c:pt>
                <c:pt idx="3">
                  <c:v>Rochester Urban And Center City</c:v>
                </c:pt>
                <c:pt idx="4">
                  <c:v>Not In A City Suburban VA</c:v>
                </c:pt>
                <c:pt idx="5">
                  <c:v>New York City Urban And Center City</c:v>
                </c:pt>
                <c:pt idx="6">
                  <c:v>Beltsville Suburban</c:v>
                </c:pt>
                <c:pt idx="7">
                  <c:v>Virginia Beach Suburban</c:v>
                </c:pt>
                <c:pt idx="8">
                  <c:v>Washington Urban And Center City</c:v>
                </c:pt>
                <c:pt idx="9">
                  <c:v>New York City Suburban</c:v>
                </c:pt>
                <c:pt idx="10">
                  <c:v>Wheeling Urban And Center City</c:v>
                </c:pt>
                <c:pt idx="11">
                  <c:v>New York City Suburban</c:v>
                </c:pt>
                <c:pt idx="12">
                  <c:v>Wilmington Urban And Center City</c:v>
                </c:pt>
                <c:pt idx="13">
                  <c:v>Baltimore Urban And Center City</c:v>
                </c:pt>
                <c:pt idx="14">
                  <c:v>Essex Suburban</c:v>
                </c:pt>
                <c:pt idx="15">
                  <c:v>Elizabeth Suburban</c:v>
                </c:pt>
                <c:pt idx="16">
                  <c:v>Pittsburgh Urban And Center City</c:v>
                </c:pt>
              </c:strCache>
            </c:strRef>
          </c:cat>
          <c:val>
            <c:numRef>
              <c:f>Benzene!$E$4:$E$20</c:f>
              <c:numCache>
                <c:formatCode>0.0000</c:formatCode>
                <c:ptCount val="17"/>
                <c:pt idx="0">
                  <c:v>3.7587423933338582</c:v>
                </c:pt>
                <c:pt idx="1">
                  <c:v>4.0061194313304647</c:v>
                </c:pt>
                <c:pt idx="2">
                  <c:v>7.0305464625657708</c:v>
                </c:pt>
                <c:pt idx="3">
                  <c:v>7.9376449805338272</c:v>
                </c:pt>
                <c:pt idx="4">
                  <c:v>8.9961501597188835</c:v>
                </c:pt>
                <c:pt idx="5">
                  <c:v>10.275801359541118</c:v>
                </c:pt>
                <c:pt idx="6">
                  <c:v>10.31202031415812</c:v>
                </c:pt>
                <c:pt idx="7">
                  <c:v>10.430488790980563</c:v>
                </c:pt>
                <c:pt idx="8">
                  <c:v>11.277004778011914</c:v>
                </c:pt>
                <c:pt idx="9">
                  <c:v>13.260517665724254</c:v>
                </c:pt>
                <c:pt idx="10">
                  <c:v>13.333422295392193</c:v>
                </c:pt>
                <c:pt idx="11">
                  <c:v>13.497385824807576</c:v>
                </c:pt>
                <c:pt idx="12">
                  <c:v>13.58393515652768</c:v>
                </c:pt>
                <c:pt idx="13">
                  <c:v>13.807188368313877</c:v>
                </c:pt>
                <c:pt idx="14">
                  <c:v>14.415260420813894</c:v>
                </c:pt>
                <c:pt idx="15">
                  <c:v>15.620883898789939</c:v>
                </c:pt>
                <c:pt idx="16">
                  <c:v>20.364848802237145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4-4919-A785-0D475F261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46753727"/>
        <c:axId val="1527011215"/>
        <c:extLst/>
      </c:barChart>
      <c:catAx>
        <c:axId val="15467537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n-US" sz="1100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LOCATIONS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011215"/>
        <c:crosses val="autoZero"/>
        <c:auto val="1"/>
        <c:lblAlgn val="ctr"/>
        <c:lblOffset val="100"/>
        <c:noMultiLvlLbl val="0"/>
      </c:catAx>
      <c:valAx>
        <c:axId val="1527011215"/>
        <c:scaling>
          <c:orientation val="minMax"/>
          <c:max val="21"/>
          <c:min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cap="none" spc="0" baseline="0">
                    <a:ln w="0"/>
                    <a:solidFill>
                      <a:sysClr val="windowText" lastClr="000000"/>
                    </a:solidFill>
                    <a:effectLst>
                      <a:outerShdw blurRad="38100" dist="19050" dir="2700000" algn="tl" rotWithShape="0">
                        <a:sysClr val="windowText" lastClr="000000">
                          <a:alpha val="40000"/>
                        </a:sys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 b="0" cap="none" spc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cap="none" spc="0" baseline="0">
                  <a:ln w="0"/>
                  <a:solidFill>
                    <a:sysClr val="windowText" lastClr="000000"/>
                  </a:solidFill>
                  <a:effectLst>
                    <a:outerShdw blurRad="38100" dist="19050" dir="2700000" algn="tl" rotWithShape="0">
                      <a:sysClr val="windowText" lastClr="000000">
                        <a:alpha val="40000"/>
                      </a:sys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6753727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1-3 BUTADIENE: </a:t>
            </a:r>
            <a:r>
              <a:rPr lang="en-GB" sz="1600" b="1" i="0" u="none" strike="noStrike" baseline="0">
                <a:effectLst/>
              </a:rPr>
              <a:t>TOTAL CONCENTRATION IN EACH LOCATION OVER PERIOD (2005-2018)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'1-3 Butadiene'!$B$4:$B$19</c:f>
              <c:strCache>
                <c:ptCount val="16"/>
                <c:pt idx="0">
                  <c:v>Suny Rural</c:v>
                </c:pt>
                <c:pt idx="1">
                  <c:v>Not In A City Rural NJ</c:v>
                </c:pt>
                <c:pt idx="2">
                  <c:v>Not In A City Suburban VA</c:v>
                </c:pt>
                <c:pt idx="3">
                  <c:v>Rochester Urban And Center City</c:v>
                </c:pt>
                <c:pt idx="4">
                  <c:v>Wheeling Urban And Center City</c:v>
                </c:pt>
                <c:pt idx="5">
                  <c:v>Beltsville Suburban</c:v>
                </c:pt>
                <c:pt idx="6">
                  <c:v>New York City Suburban NY</c:v>
                </c:pt>
                <c:pt idx="7">
                  <c:v>New York City Urban And Center City</c:v>
                </c:pt>
                <c:pt idx="8">
                  <c:v>Virginia Beach Suburban</c:v>
                </c:pt>
                <c:pt idx="9">
                  <c:v>Washington Urban And Center City</c:v>
                </c:pt>
                <c:pt idx="10">
                  <c:v>Pittsburgh Urban And Center City</c:v>
                </c:pt>
                <c:pt idx="11">
                  <c:v>Wilmington Urban And Center City</c:v>
                </c:pt>
                <c:pt idx="12">
                  <c:v>New York City Suburban</c:v>
                </c:pt>
                <c:pt idx="13">
                  <c:v>Elizabeth Suburban</c:v>
                </c:pt>
                <c:pt idx="14">
                  <c:v>Essex Suburban</c:v>
                </c:pt>
                <c:pt idx="15">
                  <c:v>Baltimore Urban And Center City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D42-4ADF-96F7-1075B8ECC12E}"/>
              </c:ext>
            </c:extLst>
          </c:dPt>
          <c:cat>
            <c:strRef>
              <c:f>'1-3 Butadiene'!$B$4:$B$19</c:f>
              <c:strCache>
                <c:ptCount val="16"/>
                <c:pt idx="0">
                  <c:v>Suny Rural</c:v>
                </c:pt>
                <c:pt idx="1">
                  <c:v>Not In A City Rural NJ</c:v>
                </c:pt>
                <c:pt idx="2">
                  <c:v>Not In A City Suburban VA</c:v>
                </c:pt>
                <c:pt idx="3">
                  <c:v>Rochester Urban And Center City</c:v>
                </c:pt>
                <c:pt idx="4">
                  <c:v>Wheeling Urban And Center City</c:v>
                </c:pt>
                <c:pt idx="5">
                  <c:v>Beltsville Suburban</c:v>
                </c:pt>
                <c:pt idx="6">
                  <c:v>New York City Suburban NY</c:v>
                </c:pt>
                <c:pt idx="7">
                  <c:v>New York City Urban And Center City</c:v>
                </c:pt>
                <c:pt idx="8">
                  <c:v>Virginia Beach Suburban</c:v>
                </c:pt>
                <c:pt idx="9">
                  <c:v>Washington Urban And Center City</c:v>
                </c:pt>
                <c:pt idx="10">
                  <c:v>Pittsburgh Urban And Center City</c:v>
                </c:pt>
                <c:pt idx="11">
                  <c:v>Wilmington Urban And Center City</c:v>
                </c:pt>
                <c:pt idx="12">
                  <c:v>New York City Suburban</c:v>
                </c:pt>
                <c:pt idx="13">
                  <c:v>Elizabeth Suburban</c:v>
                </c:pt>
                <c:pt idx="14">
                  <c:v>Essex Suburban</c:v>
                </c:pt>
                <c:pt idx="15">
                  <c:v>Baltimore Urban And Center City</c:v>
                </c:pt>
              </c:strCache>
            </c:strRef>
          </c:cat>
          <c:val>
            <c:numRef>
              <c:f>'1-3 Butadiene'!$E$4:$E$19</c:f>
              <c:numCache>
                <c:formatCode>0.0000</c:formatCode>
                <c:ptCount val="16"/>
                <c:pt idx="0">
                  <c:v>4.2153635183073412E-2</c:v>
                </c:pt>
                <c:pt idx="1">
                  <c:v>0.38198492359666331</c:v>
                </c:pt>
                <c:pt idx="2">
                  <c:v>0.50119892270453748</c:v>
                </c:pt>
                <c:pt idx="3">
                  <c:v>0.55787034007389913</c:v>
                </c:pt>
                <c:pt idx="4">
                  <c:v>0.73506500855952017</c:v>
                </c:pt>
                <c:pt idx="5">
                  <c:v>0.85444978551694328</c:v>
                </c:pt>
                <c:pt idx="6">
                  <c:v>0.91426201585703537</c:v>
                </c:pt>
                <c:pt idx="7">
                  <c:v>1.0526715890788172</c:v>
                </c:pt>
                <c:pt idx="8">
                  <c:v>1.1490087229385639</c:v>
                </c:pt>
                <c:pt idx="9">
                  <c:v>1.3514401333872519</c:v>
                </c:pt>
                <c:pt idx="10">
                  <c:v>1.4005489891609386</c:v>
                </c:pt>
                <c:pt idx="11">
                  <c:v>1.6137225587211432</c:v>
                </c:pt>
                <c:pt idx="12">
                  <c:v>1.7313380451585754</c:v>
                </c:pt>
                <c:pt idx="13">
                  <c:v>1.8808353723449533</c:v>
                </c:pt>
                <c:pt idx="14">
                  <c:v>1.8988943480352301</c:v>
                </c:pt>
                <c:pt idx="15">
                  <c:v>2.1097595218835123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42-4ADF-96F7-1075B8ECC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46753727"/>
        <c:axId val="1527011215"/>
        <c:extLst/>
      </c:barChart>
      <c:catAx>
        <c:axId val="15467537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n-US" sz="1100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LOCATIONS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011215"/>
        <c:crosses val="autoZero"/>
        <c:auto val="1"/>
        <c:lblAlgn val="ctr"/>
        <c:lblOffset val="100"/>
        <c:noMultiLvlLbl val="0"/>
      </c:catAx>
      <c:valAx>
        <c:axId val="1527011215"/>
        <c:scaling>
          <c:orientation val="minMax"/>
          <c:max val="2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cap="none" spc="0" baseline="0">
                    <a:ln w="0"/>
                    <a:solidFill>
                      <a:sysClr val="windowText" lastClr="000000"/>
                    </a:solidFill>
                    <a:effectLst>
                      <a:outerShdw blurRad="38100" dist="19050" dir="2700000" algn="tl" rotWithShape="0">
                        <a:sysClr val="windowText" lastClr="000000">
                          <a:alpha val="40000"/>
                        </a:sys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 b="0" cap="none" spc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cap="none" spc="0" baseline="0">
                  <a:ln w="0"/>
                  <a:solidFill>
                    <a:sysClr val="windowText" lastClr="000000"/>
                  </a:solidFill>
                  <a:effectLst>
                    <a:outerShdw blurRad="38100" dist="19050" dir="2700000" algn="tl" rotWithShape="0">
                      <a:sysClr val="windowText" lastClr="000000">
                        <a:alpha val="40000"/>
                      </a:sys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6753727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CARBON TETRACHLORIDE: TOTAL CONCENTRATION IN EACH LOCATION</a:t>
            </a:r>
            <a:r>
              <a:rPr lang="en-GB" baseline="0"/>
              <a:t> OVER PERIOD (2005-2018)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'Carbon Tetrachloride'!$B$4:$B$19</c:f>
              <c:strCache>
                <c:ptCount val="16"/>
                <c:pt idx="0">
                  <c:v>Virginia Beach Suburban</c:v>
                </c:pt>
                <c:pt idx="1">
                  <c:v>Not In A City Suburban VA</c:v>
                </c:pt>
                <c:pt idx="2">
                  <c:v>Suny Rural</c:v>
                </c:pt>
                <c:pt idx="3">
                  <c:v>New York City Suburban</c:v>
                </c:pt>
                <c:pt idx="4">
                  <c:v>New York City Urban And Center City</c:v>
                </c:pt>
                <c:pt idx="5">
                  <c:v>New York City Suburban</c:v>
                </c:pt>
                <c:pt idx="6">
                  <c:v>Pittsburgh Urban And Center City</c:v>
                </c:pt>
                <c:pt idx="7">
                  <c:v>Wilmington Urban And Center City</c:v>
                </c:pt>
                <c:pt idx="8">
                  <c:v>Rochester Urban And Center City</c:v>
                </c:pt>
                <c:pt idx="9">
                  <c:v>Wheeling Urban And Center City</c:v>
                </c:pt>
                <c:pt idx="10">
                  <c:v>Washington Urban And Center City</c:v>
                </c:pt>
                <c:pt idx="11">
                  <c:v>Baltimore Urban And Center City</c:v>
                </c:pt>
                <c:pt idx="12">
                  <c:v>Beltsville Suburban</c:v>
                </c:pt>
                <c:pt idx="13">
                  <c:v>Essex Suburban</c:v>
                </c:pt>
                <c:pt idx="14">
                  <c:v>Not In A City Rural NJ</c:v>
                </c:pt>
                <c:pt idx="15">
                  <c:v>Elizabeth Suburban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7E7-474A-8BEF-CE93352F1820}"/>
              </c:ext>
            </c:extLst>
          </c:dPt>
          <c:cat>
            <c:strRef>
              <c:f>'Carbon Tetrachloride'!$B$4:$B$19</c:f>
              <c:strCache>
                <c:ptCount val="16"/>
                <c:pt idx="0">
                  <c:v>Virginia Beach Suburban</c:v>
                </c:pt>
                <c:pt idx="1">
                  <c:v>Not In A City Suburban VA</c:v>
                </c:pt>
                <c:pt idx="2">
                  <c:v>Suny Rural</c:v>
                </c:pt>
                <c:pt idx="3">
                  <c:v>New York City Suburban</c:v>
                </c:pt>
                <c:pt idx="4">
                  <c:v>New York City Urban And Center City</c:v>
                </c:pt>
                <c:pt idx="5">
                  <c:v>New York City Suburban</c:v>
                </c:pt>
                <c:pt idx="6">
                  <c:v>Pittsburgh Urban And Center City</c:v>
                </c:pt>
                <c:pt idx="7">
                  <c:v>Wilmington Urban And Center City</c:v>
                </c:pt>
                <c:pt idx="8">
                  <c:v>Rochester Urban And Center City</c:v>
                </c:pt>
                <c:pt idx="9">
                  <c:v>Wheeling Urban And Center City</c:v>
                </c:pt>
                <c:pt idx="10">
                  <c:v>Washington Urban And Center City</c:v>
                </c:pt>
                <c:pt idx="11">
                  <c:v>Baltimore Urban And Center City</c:v>
                </c:pt>
                <c:pt idx="12">
                  <c:v>Beltsville Suburban</c:v>
                </c:pt>
                <c:pt idx="13">
                  <c:v>Essex Suburban</c:v>
                </c:pt>
                <c:pt idx="14">
                  <c:v>Not In A City Rural NJ</c:v>
                </c:pt>
                <c:pt idx="15">
                  <c:v>Elizabeth Suburban</c:v>
                </c:pt>
              </c:strCache>
            </c:strRef>
          </c:cat>
          <c:val>
            <c:numRef>
              <c:f>'Carbon Tetrachloride'!$E$4:$E$19</c:f>
              <c:numCache>
                <c:formatCode>0.0000</c:formatCode>
                <c:ptCount val="16"/>
                <c:pt idx="0">
                  <c:v>7.2602853335389401</c:v>
                </c:pt>
                <c:pt idx="1">
                  <c:v>7.3623086166513669</c:v>
                </c:pt>
                <c:pt idx="2">
                  <c:v>7.3863158023723887</c:v>
                </c:pt>
                <c:pt idx="3">
                  <c:v>7.7433505586486948</c:v>
                </c:pt>
                <c:pt idx="4">
                  <c:v>7.8678259195646394</c:v>
                </c:pt>
                <c:pt idx="5">
                  <c:v>7.8783112359776162</c:v>
                </c:pt>
                <c:pt idx="6">
                  <c:v>8.0879944058779412</c:v>
                </c:pt>
                <c:pt idx="7">
                  <c:v>8.1210592894737186</c:v>
                </c:pt>
                <c:pt idx="8">
                  <c:v>8.1938412996964409</c:v>
                </c:pt>
                <c:pt idx="9">
                  <c:v>8.2639843555791632</c:v>
                </c:pt>
                <c:pt idx="10">
                  <c:v>8.2946093772238605</c:v>
                </c:pt>
                <c:pt idx="11">
                  <c:v>8.3146940913872349</c:v>
                </c:pt>
                <c:pt idx="12">
                  <c:v>8.3282202370735483</c:v>
                </c:pt>
                <c:pt idx="13">
                  <c:v>8.3497552007567908</c:v>
                </c:pt>
                <c:pt idx="14">
                  <c:v>8.7078877091605698</c:v>
                </c:pt>
                <c:pt idx="15">
                  <c:v>8.7628158816127488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7-474A-8BEF-CE93352F1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46753727"/>
        <c:axId val="1527011215"/>
        <c:extLst/>
      </c:barChart>
      <c:catAx>
        <c:axId val="15467537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n-US" sz="1100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LOCATIONS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011215"/>
        <c:crosses val="autoZero"/>
        <c:auto val="1"/>
        <c:lblAlgn val="ctr"/>
        <c:lblOffset val="100"/>
        <c:noMultiLvlLbl val="0"/>
      </c:catAx>
      <c:valAx>
        <c:axId val="1527011215"/>
        <c:scaling>
          <c:orientation val="minMax"/>
          <c:min val="7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cap="none" spc="0" baseline="0">
                    <a:ln w="0"/>
                    <a:solidFill>
                      <a:sysClr val="windowText" lastClr="000000"/>
                    </a:solidFill>
                    <a:effectLst>
                      <a:outerShdw blurRad="38100" dist="19050" dir="2700000" algn="tl" rotWithShape="0">
                        <a:sysClr val="windowText" lastClr="000000">
                          <a:alpha val="40000"/>
                        </a:sys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 b="0" cap="none" spc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cap="none" spc="0" baseline="0">
                  <a:ln w="0"/>
                  <a:solidFill>
                    <a:sysClr val="windowText" lastClr="000000"/>
                  </a:solidFill>
                  <a:effectLst>
                    <a:outerShdw blurRad="38100" dist="19050" dir="2700000" algn="tl" rotWithShape="0">
                      <a:sysClr val="windowText" lastClr="000000">
                        <a:alpha val="40000"/>
                      </a:sys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6753727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FORMALDEHYDE: </a:t>
            </a:r>
            <a:r>
              <a:rPr lang="en-GB" sz="1600" b="1" i="0" u="none" strike="noStrike" baseline="0">
                <a:effectLst/>
              </a:rPr>
              <a:t>TOTAL CONCENTRATION IN EACH LOCATION OVER PERIOD (2005-2018)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Formaldehyde!$B$4:$B$15</c:f>
              <c:strCache>
                <c:ptCount val="12"/>
                <c:pt idx="0">
                  <c:v>Suny Rural</c:v>
                </c:pt>
                <c:pt idx="1">
                  <c:v>Rochester Urban And Center City</c:v>
                </c:pt>
                <c:pt idx="2">
                  <c:v>Pittsburgh Urban And Center City</c:v>
                </c:pt>
                <c:pt idx="3">
                  <c:v>Not In A City Rural NJ</c:v>
                </c:pt>
                <c:pt idx="4">
                  <c:v>Virginia Beach Suburban</c:v>
                </c:pt>
                <c:pt idx="5">
                  <c:v>New York City Urban And Center City</c:v>
                </c:pt>
                <c:pt idx="6">
                  <c:v>Philadelphia Urban And Center City</c:v>
                </c:pt>
                <c:pt idx="7">
                  <c:v>Not In A City Suburban VA</c:v>
                </c:pt>
                <c:pt idx="8">
                  <c:v>Washington Urban And Center City</c:v>
                </c:pt>
                <c:pt idx="9">
                  <c:v>Philadelphia Suburban</c:v>
                </c:pt>
                <c:pt idx="10">
                  <c:v>Elizabeth Suburban</c:v>
                </c:pt>
                <c:pt idx="11">
                  <c:v>New York City Suburban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762-40D2-871B-A559C70EF1E9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762-40D2-871B-A559C70EF1E9}"/>
              </c:ext>
            </c:extLst>
          </c:dPt>
          <c:cat>
            <c:strRef>
              <c:f>Formaldehyde!$B$4:$B$15</c:f>
              <c:strCache>
                <c:ptCount val="12"/>
                <c:pt idx="0">
                  <c:v>Suny Rural</c:v>
                </c:pt>
                <c:pt idx="1">
                  <c:v>Rochester Urban And Center City</c:v>
                </c:pt>
                <c:pt idx="2">
                  <c:v>Pittsburgh Urban And Center City</c:v>
                </c:pt>
                <c:pt idx="3">
                  <c:v>Not In A City Rural NJ</c:v>
                </c:pt>
                <c:pt idx="4">
                  <c:v>Virginia Beach Suburban</c:v>
                </c:pt>
                <c:pt idx="5">
                  <c:v>New York City Urban And Center City</c:v>
                </c:pt>
                <c:pt idx="6">
                  <c:v>Philadelphia Urban And Center City</c:v>
                </c:pt>
                <c:pt idx="7">
                  <c:v>Not In A City Suburban VA</c:v>
                </c:pt>
                <c:pt idx="8">
                  <c:v>Washington Urban And Center City</c:v>
                </c:pt>
                <c:pt idx="9">
                  <c:v>Philadelphia Suburban</c:v>
                </c:pt>
                <c:pt idx="10">
                  <c:v>Elizabeth Suburban</c:v>
                </c:pt>
                <c:pt idx="11">
                  <c:v>New York City Suburban</c:v>
                </c:pt>
              </c:strCache>
            </c:strRef>
          </c:cat>
          <c:val>
            <c:numRef>
              <c:f>Formaldehyde!$E$4:$E$15</c:f>
              <c:numCache>
                <c:formatCode>0.0000</c:formatCode>
                <c:ptCount val="12"/>
                <c:pt idx="0">
                  <c:v>17.800084032551666</c:v>
                </c:pt>
                <c:pt idx="1">
                  <c:v>24.696618670149139</c:v>
                </c:pt>
                <c:pt idx="2">
                  <c:v>29.537316861228788</c:v>
                </c:pt>
                <c:pt idx="3">
                  <c:v>30.638691186068574</c:v>
                </c:pt>
                <c:pt idx="4">
                  <c:v>39.519640784220343</c:v>
                </c:pt>
                <c:pt idx="5">
                  <c:v>40.285067005916588</c:v>
                </c:pt>
                <c:pt idx="6">
                  <c:v>41.2445050497981</c:v>
                </c:pt>
                <c:pt idx="7">
                  <c:v>45.781857630821676</c:v>
                </c:pt>
                <c:pt idx="8">
                  <c:v>58.409385778618429</c:v>
                </c:pt>
                <c:pt idx="9">
                  <c:v>58.430061387138728</c:v>
                </c:pt>
                <c:pt idx="10">
                  <c:v>60.480016460965643</c:v>
                </c:pt>
                <c:pt idx="11">
                  <c:v>60.909954481883773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2-40D2-871B-A559C70EF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46753727"/>
        <c:axId val="1527011215"/>
        <c:extLst/>
      </c:barChart>
      <c:catAx>
        <c:axId val="15467537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n-US" sz="1100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LOCATIONS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011215"/>
        <c:crosses val="autoZero"/>
        <c:auto val="1"/>
        <c:lblAlgn val="ctr"/>
        <c:lblOffset val="100"/>
        <c:noMultiLvlLbl val="0"/>
      </c:catAx>
      <c:valAx>
        <c:axId val="1527011215"/>
        <c:scaling>
          <c:orientation val="minMax"/>
          <c:max val="61"/>
          <c:min val="1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cap="none" spc="0" baseline="0">
                    <a:ln w="0"/>
                    <a:solidFill>
                      <a:sysClr val="windowText" lastClr="000000"/>
                    </a:solidFill>
                    <a:effectLst>
                      <a:outerShdw blurRad="38100" dist="19050" dir="2700000" algn="tl" rotWithShape="0">
                        <a:sysClr val="windowText" lastClr="000000">
                          <a:alpha val="40000"/>
                        </a:sys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 b="0" cap="none" spc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cap="none" spc="0" baseline="0">
                  <a:ln w="0"/>
                  <a:solidFill>
                    <a:sysClr val="windowText" lastClr="000000"/>
                  </a:solidFill>
                  <a:effectLst>
                    <a:outerShdw blurRad="38100" dist="19050" dir="2700000" algn="tl" rotWithShape="0">
                      <a:sysClr val="windowText" lastClr="000000">
                        <a:alpha val="40000"/>
                      </a:sys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675372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HIGHEST EMISSION OF</a:t>
            </a:r>
            <a:r>
              <a:rPr lang="en-US" baseline="0"/>
              <a:t> EACH AIR TOXIC AMONGST ALL LOCATIONS PERIOD</a:t>
            </a:r>
            <a:r>
              <a:rPr lang="en-US"/>
              <a:t> 2005-2018</a:t>
            </a:r>
          </a:p>
        </c:rich>
      </c:tx>
      <c:layout>
        <c:manualLayout>
          <c:xMode val="edge"/>
          <c:yMode val="edge"/>
          <c:x val="0.14836592950774238"/>
          <c:y val="2.0665104889935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elete val="1"/>
          </c:dLbls>
          <c:cat>
            <c:multiLvlStrRef>
              <c:f>Graphs2!$B$6:$D$11</c:f>
              <c:multiLvlStrCache>
                <c:ptCount val="6"/>
                <c:lvl>
                  <c:pt idx="0">
                    <c:v>Baltimore Urban And Center City</c:v>
                  </c:pt>
                  <c:pt idx="1">
                    <c:v>Elizabeth Suburban</c:v>
                  </c:pt>
                  <c:pt idx="2">
                    <c:v>Pittsburgh Urban And Center City</c:v>
                  </c:pt>
                  <c:pt idx="3">
                    <c:v>Elizabeth Suburban</c:v>
                  </c:pt>
                  <c:pt idx="4">
                    <c:v>Elizabeth Suburban</c:v>
                  </c:pt>
                  <c:pt idx="5">
                    <c:v>New York City Suburban</c:v>
                  </c:pt>
                </c:lvl>
                <c:lvl>
                  <c:pt idx="0">
                    <c:v>1-3 BUTADIENE</c:v>
                  </c:pt>
                  <c:pt idx="1">
                    <c:v>CARBON TETRACHLORIDE</c:v>
                  </c:pt>
                  <c:pt idx="2">
                    <c:v>BENZENE</c:v>
                  </c:pt>
                  <c:pt idx="3">
                    <c:v>ACETALDEHYDE</c:v>
                  </c:pt>
                  <c:pt idx="4">
                    <c:v>FORMALDEHYDE</c:v>
                  </c:pt>
                  <c:pt idx="5">
                    <c:v>FORMALDEHYDE</c:v>
                  </c:pt>
                </c:lvl>
              </c:multiLvlStrCache>
            </c:multiLvlStrRef>
          </c:cat>
          <c:val>
            <c:numRef>
              <c:f>Graphs2!$E$6:$E$11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AE2-44AD-88B6-85702F6ED53E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1.2769951238896192E-3"/>
                  <c:y val="-6.0091907496946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E2-44AD-88B6-85702F6ED53E}"/>
                </c:ext>
              </c:extLst>
            </c:dLbl>
            <c:dLbl>
              <c:idx val="1"/>
              <c:layout>
                <c:manualLayout>
                  <c:x val="4.6822613643791891E-17"/>
                  <c:y val="-6.009190749694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E2-44AD-88B6-85702F6ED53E}"/>
                </c:ext>
              </c:extLst>
            </c:dLbl>
            <c:dLbl>
              <c:idx val="2"/>
              <c:layout>
                <c:manualLayout>
                  <c:x val="-1.2769951238896426E-3"/>
                  <c:y val="-6.0091907496946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E2-44AD-88B6-85702F6ED53E}"/>
                </c:ext>
              </c:extLst>
            </c:dLbl>
            <c:dLbl>
              <c:idx val="3"/>
              <c:layout>
                <c:manualLayout>
                  <c:x val="0"/>
                  <c:y val="-6.4098034663409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E2-44AD-88B6-85702F6ED53E}"/>
                </c:ext>
              </c:extLst>
            </c:dLbl>
            <c:dLbl>
              <c:idx val="4"/>
              <c:layout>
                <c:manualLayout>
                  <c:x val="-8.9126144229791782E-17"/>
                  <c:y val="-1.2702685403091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E2-44AD-88B6-85702F6ED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Graphs2!$B$6:$D$11</c:f>
              <c:multiLvlStrCache>
                <c:ptCount val="6"/>
                <c:lvl>
                  <c:pt idx="0">
                    <c:v>Baltimore Urban And Center City</c:v>
                  </c:pt>
                  <c:pt idx="1">
                    <c:v>Elizabeth Suburban</c:v>
                  </c:pt>
                  <c:pt idx="2">
                    <c:v>Pittsburgh Urban And Center City</c:v>
                  </c:pt>
                  <c:pt idx="3">
                    <c:v>Elizabeth Suburban</c:v>
                  </c:pt>
                  <c:pt idx="4">
                    <c:v>Elizabeth Suburban</c:v>
                  </c:pt>
                  <c:pt idx="5">
                    <c:v>New York City Suburban</c:v>
                  </c:pt>
                </c:lvl>
                <c:lvl>
                  <c:pt idx="0">
                    <c:v>1-3 BUTADIENE</c:v>
                  </c:pt>
                  <c:pt idx="1">
                    <c:v>CARBON TETRACHLORIDE</c:v>
                  </c:pt>
                  <c:pt idx="2">
                    <c:v>BENZENE</c:v>
                  </c:pt>
                  <c:pt idx="3">
                    <c:v>ACETALDEHYDE</c:v>
                  </c:pt>
                  <c:pt idx="4">
                    <c:v>FORMALDEHYDE</c:v>
                  </c:pt>
                  <c:pt idx="5">
                    <c:v>FORMALDEHYDE</c:v>
                  </c:pt>
                </c:lvl>
              </c:multiLvlStrCache>
            </c:multiLvlStrRef>
          </c:cat>
          <c:val>
            <c:numRef>
              <c:f>Graphs2!$F$6:$F$11</c:f>
              <c:numCache>
                <c:formatCode>0.0</c:formatCode>
                <c:ptCount val="6"/>
                <c:pt idx="0">
                  <c:v>2.1097595218835123</c:v>
                </c:pt>
                <c:pt idx="1">
                  <c:v>8.7628158816127488</c:v>
                </c:pt>
                <c:pt idx="2">
                  <c:v>20.364848802237145</c:v>
                </c:pt>
                <c:pt idx="3">
                  <c:v>46.53392104495633</c:v>
                </c:pt>
                <c:pt idx="4">
                  <c:v>60.480016460965643</c:v>
                </c:pt>
                <c:pt idx="5">
                  <c:v>60.909954481883773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E2-44AD-88B6-85702F6ED5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741295568"/>
        <c:axId val="741294256"/>
        <c:axId val="0"/>
      </c:bar3DChart>
      <c:catAx>
        <c:axId val="74129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294256"/>
        <c:crossesAt val="0"/>
        <c:auto val="1"/>
        <c:lblAlgn val="ctr"/>
        <c:lblOffset val="100"/>
        <c:noMultiLvlLbl val="0"/>
      </c:catAx>
      <c:valAx>
        <c:axId val="741294256"/>
        <c:scaling>
          <c:orientation val="minMax"/>
          <c:max val="6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 b="1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</a:defRPr>
                </a:pPr>
                <a:endParaRPr lang="en-GB" sz="10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>
                      <a:lumMod val="75000"/>
                      <a:lumOff val="2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295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</a:t>
            </a:r>
            <a:r>
              <a:rPr lang="en-US" baseline="0"/>
              <a:t>CONCENTRATION OF EACH AIR TOXIC PERIOD</a:t>
            </a:r>
            <a:r>
              <a:rPr lang="en-US"/>
              <a:t> 2005-2018</a:t>
            </a:r>
          </a:p>
        </c:rich>
      </c:tx>
      <c:layout>
        <c:manualLayout>
          <c:xMode val="edge"/>
          <c:yMode val="edge"/>
          <c:x val="0.22239706703834089"/>
          <c:y val="1.7712923499241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Graphs3!$C$12:$C$16</c:f>
              <c:strCache>
                <c:ptCount val="5"/>
                <c:pt idx="0">
                  <c:v>1-3 BUTADIENE</c:v>
                </c:pt>
                <c:pt idx="1">
                  <c:v>CARBON TETRACHLORIDE</c:v>
                </c:pt>
                <c:pt idx="2">
                  <c:v>BENZENE</c:v>
                </c:pt>
                <c:pt idx="3">
                  <c:v>ACETALDEHYDE</c:v>
                </c:pt>
                <c:pt idx="4">
                  <c:v>FORMALDEHYDE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144000" tIns="216000" rIns="144000" bIns="36000" anchor="ctr" anchorCtr="0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E2E3-4EAF-BCB2-491D789FFC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144000" tIns="216000" rIns="144000" bIns="3600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Graphs3!$C$12:$C$16</c:f>
              <c:strCache>
                <c:ptCount val="5"/>
                <c:pt idx="0">
                  <c:v>1-3 BUTADIENE</c:v>
                </c:pt>
                <c:pt idx="1">
                  <c:v>CARBON TETRACHLORIDE</c:v>
                </c:pt>
                <c:pt idx="2">
                  <c:v>BENZENE</c:v>
                </c:pt>
                <c:pt idx="3">
                  <c:v>ACETALDEHYDE</c:v>
                </c:pt>
                <c:pt idx="4">
                  <c:v>FORMALDEHYDE</c:v>
                </c:pt>
              </c:strCache>
            </c:strRef>
          </c:cat>
          <c:val>
            <c:numRef>
              <c:f>Graphs3!$E$12:$E$16</c:f>
              <c:numCache>
                <c:formatCode>0.0</c:formatCode>
                <c:ptCount val="5"/>
                <c:pt idx="0">
                  <c:v>18.175203912200658</c:v>
                </c:pt>
                <c:pt idx="1">
                  <c:v>128.92325931459567</c:v>
                </c:pt>
                <c:pt idx="2">
                  <c:v>191.90796110278109</c:v>
                </c:pt>
                <c:pt idx="3">
                  <c:v>277.38509756471797</c:v>
                </c:pt>
                <c:pt idx="4">
                  <c:v>507.73319932936147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3-4EAF-BCB2-491D789FFC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741295568"/>
        <c:axId val="741294256"/>
        <c:axId val="0"/>
      </c:bar3DChart>
      <c:catAx>
        <c:axId val="74129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294256"/>
        <c:crossesAt val="0"/>
        <c:auto val="1"/>
        <c:lblAlgn val="ctr"/>
        <c:lblOffset val="100"/>
        <c:noMultiLvlLbl val="0"/>
      </c:catAx>
      <c:valAx>
        <c:axId val="741294256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 b="1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</a:defRPr>
                </a:pPr>
                <a:endParaRPr lang="en-GB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>
                      <a:lumMod val="75000"/>
                      <a:lumOff val="2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29556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AIR TOXICS</a:t>
            </a:r>
            <a:r>
              <a:rPr lang="en-US" baseline="0"/>
              <a:t> RELEASED AND MEASURED BY 20 STATIONS BETWEEN 2005-2018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Graphs4!$C$8</c:f>
              <c:strCache>
                <c:ptCount val="1"/>
                <c:pt idx="0">
                  <c:v>ACETALDEHYDE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Graphs4!$B$9:$B$21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Graphs4!$C$9:$C$21</c:f>
              <c:numCache>
                <c:formatCode>0.0000</c:formatCode>
                <c:ptCount val="13"/>
                <c:pt idx="0">
                  <c:v>12.730245584841258</c:v>
                </c:pt>
                <c:pt idx="1">
                  <c:v>14.925169846512381</c:v>
                </c:pt>
                <c:pt idx="2">
                  <c:v>18.66775469235829</c:v>
                </c:pt>
                <c:pt idx="3">
                  <c:v>46.53392104495633</c:v>
                </c:pt>
                <c:pt idx="4">
                  <c:v>8.3602242992858429</c:v>
                </c:pt>
                <c:pt idx="5">
                  <c:v>13.603721791312076</c:v>
                </c:pt>
                <c:pt idx="6">
                  <c:v>22.344331113852519</c:v>
                </c:pt>
                <c:pt idx="7">
                  <c:v>23.192424364935267</c:v>
                </c:pt>
                <c:pt idx="8">
                  <c:v>21.387448391726927</c:v>
                </c:pt>
                <c:pt idx="9">
                  <c:v>22.596477010186877</c:v>
                </c:pt>
                <c:pt idx="10">
                  <c:v>27.698435003050541</c:v>
                </c:pt>
                <c:pt idx="11">
                  <c:v>22.995891627875164</c:v>
                </c:pt>
                <c:pt idx="12">
                  <c:v>22.34905279382447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95-4E59-8DF9-C814EB20FBD2}"/>
            </c:ext>
          </c:extLst>
        </c:ser>
        <c:ser>
          <c:idx val="1"/>
          <c:order val="1"/>
          <c:tx>
            <c:strRef>
              <c:f>Graphs4!$D$8</c:f>
              <c:strCache>
                <c:ptCount val="1"/>
                <c:pt idx="0">
                  <c:v>BENZENE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Graphs4!$B$9:$B$25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Graphs4!$D$9:$D$25</c:f>
              <c:numCache>
                <c:formatCode>0.0000</c:formatCode>
                <c:ptCount val="17"/>
                <c:pt idx="0">
                  <c:v>11.277004778011914</c:v>
                </c:pt>
                <c:pt idx="1">
                  <c:v>13.58393515652768</c:v>
                </c:pt>
                <c:pt idx="2">
                  <c:v>14.415260420813894</c:v>
                </c:pt>
                <c:pt idx="3">
                  <c:v>10.31202031415812</c:v>
                </c:pt>
                <c:pt idx="4">
                  <c:v>13.807188368313877</c:v>
                </c:pt>
                <c:pt idx="5">
                  <c:v>7.0305464625657708</c:v>
                </c:pt>
                <c:pt idx="6">
                  <c:v>15.620883898789939</c:v>
                </c:pt>
                <c:pt idx="7">
                  <c:v>3.7587423933338582</c:v>
                </c:pt>
                <c:pt idx="8">
                  <c:v>13.497385824807576</c:v>
                </c:pt>
                <c:pt idx="9">
                  <c:v>7.9376449805338272</c:v>
                </c:pt>
                <c:pt idx="10">
                  <c:v>10.275801359541118</c:v>
                </c:pt>
                <c:pt idx="11">
                  <c:v>13.260517665724254</c:v>
                </c:pt>
                <c:pt idx="12">
                  <c:v>4.0061194313304647</c:v>
                </c:pt>
                <c:pt idx="13">
                  <c:v>20.364848802237145</c:v>
                </c:pt>
                <c:pt idx="14">
                  <c:v>8.9961501597188835</c:v>
                </c:pt>
                <c:pt idx="15">
                  <c:v>10.430488790980563</c:v>
                </c:pt>
                <c:pt idx="16">
                  <c:v>13.333422295392193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95-4E59-8DF9-C814EB20FBD2}"/>
            </c:ext>
          </c:extLst>
        </c:ser>
        <c:ser>
          <c:idx val="2"/>
          <c:order val="2"/>
          <c:tx>
            <c:strRef>
              <c:f>Graphs4!$E$8</c:f>
              <c:strCache>
                <c:ptCount val="1"/>
                <c:pt idx="0">
                  <c:v>1-3BUTADIENE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3"/>
                </a:solidFill>
                <a:prstDash val="sysDash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Graphs4!$B$9:$B$24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Graphs4!$E$9:$E$24</c:f>
              <c:numCache>
                <c:formatCode>0.0000</c:formatCode>
                <c:ptCount val="16"/>
                <c:pt idx="0">
                  <c:v>1.3514401333872519</c:v>
                </c:pt>
                <c:pt idx="1">
                  <c:v>1.6137225587211432</c:v>
                </c:pt>
                <c:pt idx="2">
                  <c:v>1.8988943480352301</c:v>
                </c:pt>
                <c:pt idx="3">
                  <c:v>0.85444978551694328</c:v>
                </c:pt>
                <c:pt idx="4">
                  <c:v>2.1097595218835123</c:v>
                </c:pt>
                <c:pt idx="5">
                  <c:v>0.38198492359666331</c:v>
                </c:pt>
                <c:pt idx="6">
                  <c:v>1.8808353723449533</c:v>
                </c:pt>
                <c:pt idx="7">
                  <c:v>4.2153635183073412E-2</c:v>
                </c:pt>
                <c:pt idx="8">
                  <c:v>1.7313380451585754</c:v>
                </c:pt>
                <c:pt idx="9">
                  <c:v>0.55787034007389913</c:v>
                </c:pt>
                <c:pt idx="10">
                  <c:v>1.0526715890788172</c:v>
                </c:pt>
                <c:pt idx="11">
                  <c:v>0.91426201585703537</c:v>
                </c:pt>
                <c:pt idx="12">
                  <c:v>1.4005489891609386</c:v>
                </c:pt>
                <c:pt idx="13">
                  <c:v>0.50119892270453748</c:v>
                </c:pt>
                <c:pt idx="14">
                  <c:v>1.1490087229385639</c:v>
                </c:pt>
                <c:pt idx="15">
                  <c:v>0.73506500855952017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95-4E59-8DF9-C814EB20FBD2}"/>
            </c:ext>
          </c:extLst>
        </c:ser>
        <c:ser>
          <c:idx val="3"/>
          <c:order val="3"/>
          <c:tx>
            <c:strRef>
              <c:f>Graphs4!$F$8</c:f>
              <c:strCache>
                <c:ptCount val="1"/>
                <c:pt idx="0">
                  <c:v>CARBON TETRACHLORIDE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4"/>
                </a:solidFill>
                <a:prstDash val="sysDash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Graphs4!$B$9:$B$24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Graphs4!$F$9:$F$24</c:f>
              <c:numCache>
                <c:formatCode>0.0000</c:formatCode>
                <c:ptCount val="16"/>
                <c:pt idx="0">
                  <c:v>8.2946093772238605</c:v>
                </c:pt>
                <c:pt idx="1">
                  <c:v>8.1210592894737186</c:v>
                </c:pt>
                <c:pt idx="2">
                  <c:v>8.3497552007567908</c:v>
                </c:pt>
                <c:pt idx="3">
                  <c:v>8.3282202370735483</c:v>
                </c:pt>
                <c:pt idx="4">
                  <c:v>8.3146940913872349</c:v>
                </c:pt>
                <c:pt idx="5">
                  <c:v>8.7078877091605698</c:v>
                </c:pt>
                <c:pt idx="6">
                  <c:v>8.7628158816127488</c:v>
                </c:pt>
                <c:pt idx="7">
                  <c:v>7.3863158023723887</c:v>
                </c:pt>
                <c:pt idx="8">
                  <c:v>7.7433505586486948</c:v>
                </c:pt>
                <c:pt idx="9">
                  <c:v>8.1938412996964409</c:v>
                </c:pt>
                <c:pt idx="10">
                  <c:v>7.8678259195646394</c:v>
                </c:pt>
                <c:pt idx="11">
                  <c:v>7.8783112359776162</c:v>
                </c:pt>
                <c:pt idx="12">
                  <c:v>8.0879944058779412</c:v>
                </c:pt>
                <c:pt idx="13">
                  <c:v>7.3623086166513669</c:v>
                </c:pt>
                <c:pt idx="14">
                  <c:v>7.2602853335389401</c:v>
                </c:pt>
                <c:pt idx="15">
                  <c:v>8.2639843555791632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95-4E59-8DF9-C814EB20FBD2}"/>
            </c:ext>
          </c:extLst>
        </c:ser>
        <c:ser>
          <c:idx val="4"/>
          <c:order val="4"/>
          <c:tx>
            <c:strRef>
              <c:f>Graphs4!$G$8</c:f>
              <c:strCache>
                <c:ptCount val="1"/>
                <c:pt idx="0">
                  <c:v>FORMALDEHYDE</c:v>
                </c:pt>
              </c:strCache>
            </c:strRef>
          </c:tx>
          <c:spPr>
            <a:ln w="9525" cap="rnd">
              <a:solidFill>
                <a:srgbClr val="FFFF00"/>
              </a:solidFill>
              <a:round/>
            </a:ln>
            <a:effectLst>
              <a:outerShdw blurRad="40000" dist="23000" dir="5400000" rotWithShape="0">
                <a:schemeClr val="tx1">
                  <a:alpha val="35000"/>
                </a:schemeClr>
              </a:outerShdw>
            </a:effectLst>
          </c:spPr>
          <c:marker>
            <c:symbol val="circle"/>
            <c:size val="6"/>
            <c:spPr>
              <a:solidFill>
                <a:srgbClr val="FFC000"/>
              </a:solidFill>
              <a:ln w="9525" cap="rnd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chemeClr val="tx1">
                    <a:alpha val="35000"/>
                  </a:schemeClr>
                </a:outerShdw>
              </a:effectLst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rgbClr val="FFFF00"/>
                </a:solidFill>
                <a:prstDash val="sysDash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Graphs4!$B$9:$B$20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Graphs4!$G$9:$G$20</c:f>
              <c:numCache>
                <c:formatCode>0.0000</c:formatCode>
                <c:ptCount val="12"/>
                <c:pt idx="0">
                  <c:v>58.409385778618429</c:v>
                </c:pt>
                <c:pt idx="1">
                  <c:v>30.638691186068574</c:v>
                </c:pt>
                <c:pt idx="2">
                  <c:v>60.480016460965643</c:v>
                </c:pt>
                <c:pt idx="3">
                  <c:v>17.800084032551666</c:v>
                </c:pt>
                <c:pt idx="4">
                  <c:v>24.696618670149139</c:v>
                </c:pt>
                <c:pt idx="5">
                  <c:v>40.285067005916588</c:v>
                </c:pt>
                <c:pt idx="6">
                  <c:v>60.909954481883773</c:v>
                </c:pt>
                <c:pt idx="7">
                  <c:v>29.537316861228788</c:v>
                </c:pt>
                <c:pt idx="8">
                  <c:v>58.430061387138728</c:v>
                </c:pt>
                <c:pt idx="9">
                  <c:v>41.2445050497981</c:v>
                </c:pt>
                <c:pt idx="10">
                  <c:v>45.781857630821676</c:v>
                </c:pt>
                <c:pt idx="11">
                  <c:v>39.519640784220343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C95-4E59-8DF9-C814EB20F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267016"/>
        <c:axId val="598269640"/>
      </c:scatterChart>
      <c:valAx>
        <c:axId val="598267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LOCATIONS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69640"/>
        <c:crosses val="autoZero"/>
        <c:crossBetween val="midCat"/>
      </c:valAx>
      <c:valAx>
        <c:axId val="598269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cap="all" baseline="0">
                    <a:solidFill>
                      <a:sysClr val="window" lastClr="FFFFFF">
                        <a:lumMod val="7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>
                    <a:solidFill>
                      <a:sysClr val="window" lastClr="FFFFFF">
                        <a:lumMod val="75000"/>
                      </a:sysClr>
                    </a:solidFill>
                  </a:defRPr>
                </a:pPr>
                <a:endParaRPr lang="en-GB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cap="all" baseline="0">
                  <a:solidFill>
                    <a:sysClr val="window" lastClr="FFFFFF">
                      <a:lumMod val="7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67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Acetaldehyde concentration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Tox Conc Analysis Graphs'!$C$19</c:f>
              <c:strCache>
                <c:ptCount val="1"/>
                <c:pt idx="0">
                  <c:v>Washington Urban And Center City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Graphs'!$C$4:$C$17</c:f>
              <c:numCache>
                <c:formatCode>0.0000</c:formatCode>
                <c:ptCount val="14"/>
                <c:pt idx="0">
                  <c:v>0.94857171886279901</c:v>
                </c:pt>
                <c:pt idx="1">
                  <c:v>1.17049262562736</c:v>
                </c:pt>
                <c:pt idx="2">
                  <c:v>1.1058697978655501</c:v>
                </c:pt>
                <c:pt idx="3">
                  <c:v>0.91262673207970901</c:v>
                </c:pt>
                <c:pt idx="4">
                  <c:v>0.73392216586431502</c:v>
                </c:pt>
                <c:pt idx="5">
                  <c:v>0.95162666485202096</c:v>
                </c:pt>
                <c:pt idx="6">
                  <c:v>0.91849343365026703</c:v>
                </c:pt>
                <c:pt idx="7">
                  <c:v>0.87434056498965296</c:v>
                </c:pt>
                <c:pt idx="8">
                  <c:v>0.51624136470014004</c:v>
                </c:pt>
                <c:pt idx="9">
                  <c:v>0.77207773625850695</c:v>
                </c:pt>
                <c:pt idx="10">
                  <c:v>1.25030554483334</c:v>
                </c:pt>
                <c:pt idx="11">
                  <c:v>1.00986638888717</c:v>
                </c:pt>
                <c:pt idx="12">
                  <c:v>0.76568636554674996</c:v>
                </c:pt>
                <c:pt idx="13">
                  <c:v>0.80012448082367604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0BB-438F-9965-9B7ACD6CE4D0}"/>
            </c:ext>
          </c:extLst>
        </c:ser>
        <c:ser>
          <c:idx val="1"/>
          <c:order val="1"/>
          <c:tx>
            <c:strRef>
              <c:f>'Air Tox Conc Analysis Graphs'!$D$19</c:f>
              <c:strCache>
                <c:ptCount val="1"/>
                <c:pt idx="0">
                  <c:v>Baltimore Suburban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Graphs'!$D$4:$D$17</c:f>
              <c:numCache>
                <c:formatCode>0.0000</c:formatCode>
                <c:ptCount val="14"/>
                <c:pt idx="0">
                  <c:v>0.42949498249059997</c:v>
                </c:pt>
                <c:pt idx="1">
                  <c:v>0.20132161422322201</c:v>
                </c:pt>
                <c:pt idx="2">
                  <c:v>0.94528057040839397</c:v>
                </c:pt>
                <c:pt idx="3">
                  <c:v>0.71809520137806704</c:v>
                </c:pt>
                <c:pt idx="4">
                  <c:v>0.54781800443143203</c:v>
                </c:pt>
                <c:pt idx="5">
                  <c:v>0.69282768609663203</c:v>
                </c:pt>
                <c:pt idx="6">
                  <c:v>0.47315070322448699</c:v>
                </c:pt>
                <c:pt idx="7">
                  <c:v>0.81058099938799499</c:v>
                </c:pt>
                <c:pt idx="8">
                  <c:v>0.449881743260864</c:v>
                </c:pt>
                <c:pt idx="9">
                  <c:v>0.57304869896986299</c:v>
                </c:pt>
                <c:pt idx="10">
                  <c:v>4.3761248346756796</c:v>
                </c:pt>
                <c:pt idx="11">
                  <c:v>3.32583858613526</c:v>
                </c:pt>
                <c:pt idx="12">
                  <c:v>0.61104205350081098</c:v>
                </c:pt>
                <c:pt idx="13">
                  <c:v>0.77066416832907403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0BB-438F-9965-9B7ACD6CE4D0}"/>
            </c:ext>
          </c:extLst>
        </c:ser>
        <c:ser>
          <c:idx val="2"/>
          <c:order val="2"/>
          <c:tx>
            <c:strRef>
              <c:f>'Air Tox Conc Analysis Graphs'!$E$19</c:f>
              <c:strCache>
                <c:ptCount val="1"/>
                <c:pt idx="0">
                  <c:v>Not In A City Rural NJ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Graphs'!$E$4:$E$17</c:f>
              <c:numCache>
                <c:formatCode>0.0000</c:formatCode>
                <c:ptCount val="14"/>
                <c:pt idx="0">
                  <c:v>1.5756104356712799</c:v>
                </c:pt>
                <c:pt idx="1">
                  <c:v>1.2005497797809801</c:v>
                </c:pt>
                <c:pt idx="2">
                  <c:v>1.31244566657326</c:v>
                </c:pt>
                <c:pt idx="3">
                  <c:v>1.4339316117352501</c:v>
                </c:pt>
                <c:pt idx="4">
                  <c:v>1.3687370459238699</c:v>
                </c:pt>
                <c:pt idx="5">
                  <c:v>1.3269336849956199</c:v>
                </c:pt>
                <c:pt idx="6">
                  <c:v>1.6423330981223301</c:v>
                </c:pt>
                <c:pt idx="7">
                  <c:v>1.5390494850373999</c:v>
                </c:pt>
                <c:pt idx="8">
                  <c:v>1.3383348408292599</c:v>
                </c:pt>
                <c:pt idx="9">
                  <c:v>1.28400477965673</c:v>
                </c:pt>
                <c:pt idx="10">
                  <c:v>1.2487429001679051</c:v>
                </c:pt>
                <c:pt idx="11">
                  <c:v>1.21348102067908</c:v>
                </c:pt>
                <c:pt idx="12">
                  <c:v>1.1505719081119301</c:v>
                </c:pt>
                <c:pt idx="13">
                  <c:v>1.03302843507339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0BB-438F-9965-9B7ACD6CE4D0}"/>
            </c:ext>
          </c:extLst>
        </c:ser>
        <c:ser>
          <c:idx val="3"/>
          <c:order val="3"/>
          <c:tx>
            <c:strRef>
              <c:f>'Air Tox Conc Analysis Graphs'!$F$19</c:f>
              <c:strCache>
                <c:ptCount val="1"/>
                <c:pt idx="0">
                  <c:v>Elizabeth Suburban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Graphs'!$F$4:$F$17</c:f>
              <c:numCache>
                <c:formatCode>0.0000</c:formatCode>
                <c:ptCount val="14"/>
                <c:pt idx="0">
                  <c:v>5.2366936326026901</c:v>
                </c:pt>
                <c:pt idx="1">
                  <c:v>5.7652906644142297</c:v>
                </c:pt>
                <c:pt idx="2">
                  <c:v>5.9788254584584903</c:v>
                </c:pt>
                <c:pt idx="3">
                  <c:v>2.42234892845154</c:v>
                </c:pt>
                <c:pt idx="4">
                  <c:v>2.5562885711427601</c:v>
                </c:pt>
                <c:pt idx="5">
                  <c:v>2.8128503833786902</c:v>
                </c:pt>
                <c:pt idx="6">
                  <c:v>3.3515708759182798</c:v>
                </c:pt>
                <c:pt idx="7">
                  <c:v>2.7468694038078398</c:v>
                </c:pt>
                <c:pt idx="8">
                  <c:v>2.6991668372857802</c:v>
                </c:pt>
                <c:pt idx="9">
                  <c:v>2.8929336031929398</c:v>
                </c:pt>
                <c:pt idx="10">
                  <c:v>2.5725583434104902</c:v>
                </c:pt>
                <c:pt idx="11">
                  <c:v>2.58163029932585</c:v>
                </c:pt>
                <c:pt idx="12">
                  <c:v>2.5646276425142802</c:v>
                </c:pt>
                <c:pt idx="13">
                  <c:v>2.3522664010524701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0BB-438F-9965-9B7ACD6CE4D0}"/>
            </c:ext>
          </c:extLst>
        </c:ser>
        <c:ser>
          <c:idx val="4"/>
          <c:order val="4"/>
          <c:tx>
            <c:strRef>
              <c:f>'Air Tox Conc Analysis Graphs'!$G$19</c:f>
              <c:strCache>
                <c:ptCount val="1"/>
                <c:pt idx="0">
                  <c:v>Suny Rural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Graphs'!$G$4:$G$17</c:f>
              <c:numCache>
                <c:formatCode>0.0000</c:formatCode>
                <c:ptCount val="14"/>
                <c:pt idx="0">
                  <c:v>0.28765736758079402</c:v>
                </c:pt>
                <c:pt idx="1">
                  <c:v>0.791670058454786</c:v>
                </c:pt>
                <c:pt idx="2">
                  <c:v>0.54800726324319804</c:v>
                </c:pt>
                <c:pt idx="3">
                  <c:v>0.53782829104876895</c:v>
                </c:pt>
                <c:pt idx="4">
                  <c:v>0.54400698772885603</c:v>
                </c:pt>
                <c:pt idx="5">
                  <c:v>0.50164279292027203</c:v>
                </c:pt>
                <c:pt idx="6">
                  <c:v>0.52226420766428905</c:v>
                </c:pt>
                <c:pt idx="7">
                  <c:v>0.61597336800593205</c:v>
                </c:pt>
                <c:pt idx="8">
                  <c:v>0.66614139269365602</c:v>
                </c:pt>
                <c:pt idx="9">
                  <c:v>0.51704208263351303</c:v>
                </c:pt>
                <c:pt idx="10">
                  <c:v>0.613314878568053</c:v>
                </c:pt>
                <c:pt idx="11">
                  <c:v>0.75685390238568495</c:v>
                </c:pt>
                <c:pt idx="12">
                  <c:v>0.51972862293845701</c:v>
                </c:pt>
                <c:pt idx="13">
                  <c:v>0.93809308341958297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0BB-438F-9965-9B7ACD6CE4D0}"/>
            </c:ext>
          </c:extLst>
        </c:ser>
        <c:ser>
          <c:idx val="5"/>
          <c:order val="5"/>
          <c:tx>
            <c:strRef>
              <c:f>'Air Tox Conc Analysis Graphs'!$H$19</c:f>
              <c:strCache>
                <c:ptCount val="1"/>
                <c:pt idx="0">
                  <c:v>Rochester Urban And Center City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Graphs'!$H$4:$H$17</c:f>
              <c:numCache>
                <c:formatCode>0.0000</c:formatCode>
                <c:ptCount val="14"/>
                <c:pt idx="0">
                  <c:v>0.81343999242410103</c:v>
                </c:pt>
                <c:pt idx="1">
                  <c:v>0.57368357510051904</c:v>
                </c:pt>
                <c:pt idx="2">
                  <c:v>0.947233706712723</c:v>
                </c:pt>
                <c:pt idx="3">
                  <c:v>1.20497382314582</c:v>
                </c:pt>
                <c:pt idx="4">
                  <c:v>0.92070820927619901</c:v>
                </c:pt>
                <c:pt idx="5">
                  <c:v>0.93279752454587395</c:v>
                </c:pt>
                <c:pt idx="6">
                  <c:v>0.88775981618807898</c:v>
                </c:pt>
                <c:pt idx="7">
                  <c:v>0.97127392100837995</c:v>
                </c:pt>
                <c:pt idx="8">
                  <c:v>1.12506301369932</c:v>
                </c:pt>
                <c:pt idx="9">
                  <c:v>1.00087406306431</c:v>
                </c:pt>
                <c:pt idx="10">
                  <c:v>1.07280407222951</c:v>
                </c:pt>
                <c:pt idx="11">
                  <c:v>1.1241211809617699</c:v>
                </c:pt>
                <c:pt idx="12">
                  <c:v>1.0200097783137201</c:v>
                </c:pt>
                <c:pt idx="13">
                  <c:v>1.0089791146417499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0BB-438F-9965-9B7ACD6CE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43344"/>
        <c:axId val="684350888"/>
      </c:scatterChart>
      <c:valAx>
        <c:axId val="68434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50888"/>
        <c:crosses val="autoZero"/>
        <c:crossBetween val="midCat"/>
        <c:majorUnit val="1"/>
      </c:valAx>
      <c:valAx>
        <c:axId val="6843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Annual Average Concentration (µg/m3)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43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AIR TOXICS</a:t>
            </a:r>
            <a:r>
              <a:rPr lang="en-US" baseline="0"/>
              <a:t> RELEASED AND MEASURED BY 20 STATIONS BETWEEN 2005-2018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Graphs4!$E$8</c:f>
              <c:strCache>
                <c:ptCount val="1"/>
                <c:pt idx="0">
                  <c:v>1-3BUTADIENE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3"/>
                </a:solidFill>
                <a:prstDash val="sysDash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Graphs4!$B$9:$B$24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Graphs4!$E$9:$E$24</c:f>
              <c:numCache>
                <c:formatCode>0.0000</c:formatCode>
                <c:ptCount val="16"/>
                <c:pt idx="0">
                  <c:v>1.3514401333872519</c:v>
                </c:pt>
                <c:pt idx="1">
                  <c:v>1.6137225587211432</c:v>
                </c:pt>
                <c:pt idx="2">
                  <c:v>1.8988943480352301</c:v>
                </c:pt>
                <c:pt idx="3">
                  <c:v>0.85444978551694328</c:v>
                </c:pt>
                <c:pt idx="4">
                  <c:v>2.1097595218835123</c:v>
                </c:pt>
                <c:pt idx="5">
                  <c:v>0.38198492359666331</c:v>
                </c:pt>
                <c:pt idx="6">
                  <c:v>1.8808353723449533</c:v>
                </c:pt>
                <c:pt idx="7">
                  <c:v>4.2153635183073412E-2</c:v>
                </c:pt>
                <c:pt idx="8">
                  <c:v>1.7313380451585754</c:v>
                </c:pt>
                <c:pt idx="9">
                  <c:v>0.55787034007389913</c:v>
                </c:pt>
                <c:pt idx="10">
                  <c:v>1.0526715890788172</c:v>
                </c:pt>
                <c:pt idx="11">
                  <c:v>0.91426201585703537</c:v>
                </c:pt>
                <c:pt idx="12">
                  <c:v>1.4005489891609386</c:v>
                </c:pt>
                <c:pt idx="13">
                  <c:v>0.50119892270453748</c:v>
                </c:pt>
                <c:pt idx="14">
                  <c:v>1.1490087229385639</c:v>
                </c:pt>
                <c:pt idx="15">
                  <c:v>0.73506500855952017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1F-4072-A114-1676859EF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267016"/>
        <c:axId val="59826964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Graphs4!$C$8</c15:sqref>
                        </c15:formulaRef>
                      </c:ext>
                    </c:extLst>
                    <c:strCache>
                      <c:ptCount val="1"/>
                      <c:pt idx="0">
                        <c:v>ACETALDEHYDE</c:v>
                      </c:pt>
                    </c:strCache>
                  </c:strRef>
                </c:tx>
                <c:spPr>
                  <a:ln w="95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1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Graphs4!$B$9:$B$21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Graphs4!$C$9:$C$21</c15:sqref>
                        </c15:formulaRef>
                      </c:ext>
                    </c:extLst>
                    <c:numCache>
                      <c:formatCode>0.0000</c:formatCode>
                      <c:ptCount val="13"/>
                      <c:pt idx="0">
                        <c:v>12.730245584841258</c:v>
                      </c:pt>
                      <c:pt idx="1">
                        <c:v>14.925169846512381</c:v>
                      </c:pt>
                      <c:pt idx="2">
                        <c:v>18.66775469235829</c:v>
                      </c:pt>
                      <c:pt idx="3">
                        <c:v>46.53392104495633</c:v>
                      </c:pt>
                      <c:pt idx="4">
                        <c:v>8.3602242992858429</c:v>
                      </c:pt>
                      <c:pt idx="5">
                        <c:v>13.603721791312076</c:v>
                      </c:pt>
                      <c:pt idx="6">
                        <c:v>22.344331113852519</c:v>
                      </c:pt>
                      <c:pt idx="7">
                        <c:v>23.192424364935267</c:v>
                      </c:pt>
                      <c:pt idx="8">
                        <c:v>21.387448391726927</c:v>
                      </c:pt>
                      <c:pt idx="9">
                        <c:v>22.596477010186877</c:v>
                      </c:pt>
                      <c:pt idx="10">
                        <c:v>27.698435003050541</c:v>
                      </c:pt>
                      <c:pt idx="11">
                        <c:v>22.995891627875164</c:v>
                      </c:pt>
                      <c:pt idx="12">
                        <c:v>22.34905279382447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161F-4072-A114-1676859EF37D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Graphs4!$D$8</c15:sqref>
                        </c15:formulaRef>
                      </c:ext>
                    </c:extLst>
                    <c:strCache>
                      <c:ptCount val="1"/>
                      <c:pt idx="0">
                        <c:v>BENZENE</c:v>
                      </c:pt>
                    </c:strCache>
                  </c:strRef>
                </c:tx>
                <c:spPr>
                  <a:ln w="9525" cap="rnd">
                    <a:solidFill>
                      <a:schemeClr val="accent2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2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2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Graphs4!$B$9:$B$25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Graphs4!$D$9:$D$25</c15:sqref>
                        </c15:formulaRef>
                      </c:ext>
                    </c:extLst>
                    <c:numCache>
                      <c:formatCode>0.0000</c:formatCode>
                      <c:ptCount val="17"/>
                      <c:pt idx="0">
                        <c:v>11.277004778011914</c:v>
                      </c:pt>
                      <c:pt idx="1">
                        <c:v>13.58393515652768</c:v>
                      </c:pt>
                      <c:pt idx="2">
                        <c:v>14.415260420813894</c:v>
                      </c:pt>
                      <c:pt idx="3">
                        <c:v>10.31202031415812</c:v>
                      </c:pt>
                      <c:pt idx="4">
                        <c:v>13.807188368313877</c:v>
                      </c:pt>
                      <c:pt idx="5">
                        <c:v>7.0305464625657708</c:v>
                      </c:pt>
                      <c:pt idx="6">
                        <c:v>15.620883898789939</c:v>
                      </c:pt>
                      <c:pt idx="7">
                        <c:v>3.7587423933338582</c:v>
                      </c:pt>
                      <c:pt idx="8">
                        <c:v>13.497385824807576</c:v>
                      </c:pt>
                      <c:pt idx="9">
                        <c:v>7.9376449805338272</c:v>
                      </c:pt>
                      <c:pt idx="10">
                        <c:v>10.275801359541118</c:v>
                      </c:pt>
                      <c:pt idx="11">
                        <c:v>13.260517665724254</c:v>
                      </c:pt>
                      <c:pt idx="12">
                        <c:v>4.0061194313304647</c:v>
                      </c:pt>
                      <c:pt idx="13">
                        <c:v>20.364848802237145</c:v>
                      </c:pt>
                      <c:pt idx="14">
                        <c:v>8.9961501597188835</c:v>
                      </c:pt>
                      <c:pt idx="15">
                        <c:v>10.430488790980563</c:v>
                      </c:pt>
                      <c:pt idx="16">
                        <c:v>13.333422295392193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161F-4072-A114-1676859EF37D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Graphs4!$F$8</c15:sqref>
                        </c15:formulaRef>
                      </c:ext>
                    </c:extLst>
                    <c:strCache>
                      <c:ptCount val="1"/>
                      <c:pt idx="0">
                        <c:v>CARBON TETRACHLORIDE</c:v>
                      </c:pt>
                    </c:strCache>
                  </c:strRef>
                </c:tx>
                <c:spPr>
                  <a:ln w="95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4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4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Graphs4!$F$9:$F$24</c15:sqref>
                        </c15:formulaRef>
                      </c:ext>
                    </c:extLst>
                    <c:numCache>
                      <c:formatCode>0.0000</c:formatCode>
                      <c:ptCount val="16"/>
                      <c:pt idx="0">
                        <c:v>8.2946093772238605</c:v>
                      </c:pt>
                      <c:pt idx="1">
                        <c:v>8.1210592894737186</c:v>
                      </c:pt>
                      <c:pt idx="2">
                        <c:v>8.3497552007567908</c:v>
                      </c:pt>
                      <c:pt idx="3">
                        <c:v>8.3282202370735483</c:v>
                      </c:pt>
                      <c:pt idx="4">
                        <c:v>8.3146940913872349</c:v>
                      </c:pt>
                      <c:pt idx="5">
                        <c:v>8.7078877091605698</c:v>
                      </c:pt>
                      <c:pt idx="6">
                        <c:v>8.7628158816127488</c:v>
                      </c:pt>
                      <c:pt idx="7">
                        <c:v>7.3863158023723887</c:v>
                      </c:pt>
                      <c:pt idx="8">
                        <c:v>7.7433505586486948</c:v>
                      </c:pt>
                      <c:pt idx="9">
                        <c:v>8.1938412996964409</c:v>
                      </c:pt>
                      <c:pt idx="10">
                        <c:v>7.8678259195646394</c:v>
                      </c:pt>
                      <c:pt idx="11">
                        <c:v>7.8783112359776162</c:v>
                      </c:pt>
                      <c:pt idx="12">
                        <c:v>8.0879944058779412</c:v>
                      </c:pt>
                      <c:pt idx="13">
                        <c:v>7.3623086166513669</c:v>
                      </c:pt>
                      <c:pt idx="14">
                        <c:v>7.2602853335389401</c:v>
                      </c:pt>
                      <c:pt idx="15">
                        <c:v>8.2639843555791632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161F-4072-A114-1676859EF37D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Graphs4!$G$8</c15:sqref>
                        </c15:formulaRef>
                      </c:ext>
                    </c:extLst>
                    <c:strCache>
                      <c:ptCount val="1"/>
                      <c:pt idx="0">
                        <c:v>FORMALDEHYDE</c:v>
                      </c:pt>
                    </c:strCache>
                  </c:strRef>
                </c:tx>
                <c:spPr>
                  <a:ln w="9525" cap="rnd">
                    <a:solidFill>
                      <a:srgbClr val="FFFF00"/>
                    </a:solidFill>
                    <a:round/>
                  </a:ln>
                  <a:effectLst>
                    <a:outerShdw blurRad="40000" dist="23000" dir="5400000" rotWithShape="0">
                      <a:schemeClr val="tx1">
                        <a:alpha val="35000"/>
                      </a:schemeClr>
                    </a:outerShdw>
                  </a:effectLst>
                </c:spPr>
                <c:marker>
                  <c:symbol val="circle"/>
                  <c:size val="6"/>
                  <c:spPr>
                    <a:solidFill>
                      <a:srgbClr val="FFC000"/>
                    </a:solidFill>
                    <a:ln w="9525" cap="rnd">
                      <a:solidFill>
                        <a:schemeClr val="accent5"/>
                      </a:solidFill>
                      <a:round/>
                    </a:ln>
                    <a:effectLst>
                      <a:outerShdw blurRad="40000" dist="23000" dir="5400000" rotWithShape="0">
                        <a:schemeClr val="tx1">
                          <a:alpha val="35000"/>
                        </a:scheme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rgbClr val="FFFF00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Graphs4!$G$9:$G$20</c15:sqref>
                        </c15:formulaRef>
                      </c:ext>
                    </c:extLst>
                    <c:numCache>
                      <c:formatCode>0.0000</c:formatCode>
                      <c:ptCount val="12"/>
                      <c:pt idx="0">
                        <c:v>58.409385778618429</c:v>
                      </c:pt>
                      <c:pt idx="1">
                        <c:v>30.638691186068574</c:v>
                      </c:pt>
                      <c:pt idx="2">
                        <c:v>60.480016460965643</c:v>
                      </c:pt>
                      <c:pt idx="3">
                        <c:v>17.800084032551666</c:v>
                      </c:pt>
                      <c:pt idx="4">
                        <c:v>24.696618670149139</c:v>
                      </c:pt>
                      <c:pt idx="5">
                        <c:v>40.285067005916588</c:v>
                      </c:pt>
                      <c:pt idx="6">
                        <c:v>60.909954481883773</c:v>
                      </c:pt>
                      <c:pt idx="7">
                        <c:v>29.537316861228788</c:v>
                      </c:pt>
                      <c:pt idx="8">
                        <c:v>58.430061387138728</c:v>
                      </c:pt>
                      <c:pt idx="9">
                        <c:v>41.2445050497981</c:v>
                      </c:pt>
                      <c:pt idx="10">
                        <c:v>45.781857630821676</c:v>
                      </c:pt>
                      <c:pt idx="11">
                        <c:v>39.519640784220343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161F-4072-A114-1676859EF37D}"/>
                  </c:ext>
                </c:extLst>
              </c15:ser>
            </c15:filteredScatterSeries>
          </c:ext>
        </c:extLst>
      </c:scatterChart>
      <c:valAx>
        <c:axId val="598267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LOCATIONS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69640"/>
        <c:crosses val="autoZero"/>
        <c:crossBetween val="midCat"/>
      </c:valAx>
      <c:valAx>
        <c:axId val="598269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cap="all" baseline="0">
                    <a:solidFill>
                      <a:sysClr val="window" lastClr="FFFFFF">
                        <a:lumMod val="7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>
                    <a:solidFill>
                      <a:sysClr val="window" lastClr="FFFFFF">
                        <a:lumMod val="75000"/>
                      </a:sysClr>
                    </a:solidFill>
                  </a:defRPr>
                </a:pPr>
                <a:endParaRPr lang="en-GB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cap="all" baseline="0">
                  <a:solidFill>
                    <a:sysClr val="window" lastClr="FFFFFF">
                      <a:lumMod val="7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67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AIR TOXICS</a:t>
            </a:r>
            <a:r>
              <a:rPr lang="en-US" baseline="0"/>
              <a:t> RELEASED AND MEASURED BY 20 STATIONS BETWEEN 2005-2018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Graphs4!$C$8</c:f>
              <c:strCache>
                <c:ptCount val="1"/>
                <c:pt idx="0">
                  <c:v>ACETALDEHYDE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Graphs4!$B$9:$B$21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Graphs4!$C$9:$C$21</c:f>
              <c:numCache>
                <c:formatCode>0.0000</c:formatCode>
                <c:ptCount val="13"/>
                <c:pt idx="0">
                  <c:v>12.730245584841258</c:v>
                </c:pt>
                <c:pt idx="1">
                  <c:v>14.925169846512381</c:v>
                </c:pt>
                <c:pt idx="2">
                  <c:v>18.66775469235829</c:v>
                </c:pt>
                <c:pt idx="3">
                  <c:v>46.53392104495633</c:v>
                </c:pt>
                <c:pt idx="4">
                  <c:v>8.3602242992858429</c:v>
                </c:pt>
                <c:pt idx="5">
                  <c:v>13.603721791312076</c:v>
                </c:pt>
                <c:pt idx="6">
                  <c:v>22.344331113852519</c:v>
                </c:pt>
                <c:pt idx="7">
                  <c:v>23.192424364935267</c:v>
                </c:pt>
                <c:pt idx="8">
                  <c:v>21.387448391726927</c:v>
                </c:pt>
                <c:pt idx="9">
                  <c:v>22.596477010186877</c:v>
                </c:pt>
                <c:pt idx="10">
                  <c:v>27.698435003050541</c:v>
                </c:pt>
                <c:pt idx="11">
                  <c:v>22.995891627875164</c:v>
                </c:pt>
                <c:pt idx="12">
                  <c:v>22.34905279382447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BC-4AFA-98DF-3D030D60A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267016"/>
        <c:axId val="59826964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Graphs4!$D$8</c15:sqref>
                        </c15:formulaRef>
                      </c:ext>
                    </c:extLst>
                    <c:strCache>
                      <c:ptCount val="1"/>
                      <c:pt idx="0">
                        <c:v>BENZENE</c:v>
                      </c:pt>
                    </c:strCache>
                  </c:strRef>
                </c:tx>
                <c:spPr>
                  <a:ln w="9525" cap="rnd">
                    <a:solidFill>
                      <a:schemeClr val="accent2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2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2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Graphs4!$B$9:$B$25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Graphs4!$D$9:$D$25</c15:sqref>
                        </c15:formulaRef>
                      </c:ext>
                    </c:extLst>
                    <c:numCache>
                      <c:formatCode>0.0000</c:formatCode>
                      <c:ptCount val="17"/>
                      <c:pt idx="0">
                        <c:v>11.277004778011914</c:v>
                      </c:pt>
                      <c:pt idx="1">
                        <c:v>13.58393515652768</c:v>
                      </c:pt>
                      <c:pt idx="2">
                        <c:v>14.415260420813894</c:v>
                      </c:pt>
                      <c:pt idx="3">
                        <c:v>10.31202031415812</c:v>
                      </c:pt>
                      <c:pt idx="4">
                        <c:v>13.807188368313877</c:v>
                      </c:pt>
                      <c:pt idx="5">
                        <c:v>7.0305464625657708</c:v>
                      </c:pt>
                      <c:pt idx="6">
                        <c:v>15.620883898789939</c:v>
                      </c:pt>
                      <c:pt idx="7">
                        <c:v>3.7587423933338582</c:v>
                      </c:pt>
                      <c:pt idx="8">
                        <c:v>13.497385824807576</c:v>
                      </c:pt>
                      <c:pt idx="9">
                        <c:v>7.9376449805338272</c:v>
                      </c:pt>
                      <c:pt idx="10">
                        <c:v>10.275801359541118</c:v>
                      </c:pt>
                      <c:pt idx="11">
                        <c:v>13.260517665724254</c:v>
                      </c:pt>
                      <c:pt idx="12">
                        <c:v>4.0061194313304647</c:v>
                      </c:pt>
                      <c:pt idx="13">
                        <c:v>20.364848802237145</c:v>
                      </c:pt>
                      <c:pt idx="14">
                        <c:v>8.9961501597188835</c:v>
                      </c:pt>
                      <c:pt idx="15">
                        <c:v>10.430488790980563</c:v>
                      </c:pt>
                      <c:pt idx="16">
                        <c:v>13.333422295392193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A8BC-4AFA-98DF-3D030D60ADF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Graphs4!$E$8</c15:sqref>
                        </c15:formulaRef>
                      </c:ext>
                    </c:extLst>
                    <c:strCache>
                      <c:ptCount val="1"/>
                      <c:pt idx="0">
                        <c:v>1-3BUTADIENE</c:v>
                      </c:pt>
                    </c:strCache>
                  </c:strRef>
                </c:tx>
                <c:spPr>
                  <a:ln w="95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3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Graphs4!$E$9:$E$24</c15:sqref>
                        </c15:formulaRef>
                      </c:ext>
                    </c:extLst>
                    <c:numCache>
                      <c:formatCode>0.0000</c:formatCode>
                      <c:ptCount val="16"/>
                      <c:pt idx="0">
                        <c:v>1.3514401333872519</c:v>
                      </c:pt>
                      <c:pt idx="1">
                        <c:v>1.6137225587211432</c:v>
                      </c:pt>
                      <c:pt idx="2">
                        <c:v>1.8988943480352301</c:v>
                      </c:pt>
                      <c:pt idx="3">
                        <c:v>0.85444978551694328</c:v>
                      </c:pt>
                      <c:pt idx="4">
                        <c:v>2.1097595218835123</c:v>
                      </c:pt>
                      <c:pt idx="5">
                        <c:v>0.38198492359666331</c:v>
                      </c:pt>
                      <c:pt idx="6">
                        <c:v>1.8808353723449533</c:v>
                      </c:pt>
                      <c:pt idx="7">
                        <c:v>4.2153635183073412E-2</c:v>
                      </c:pt>
                      <c:pt idx="8">
                        <c:v>1.7313380451585754</c:v>
                      </c:pt>
                      <c:pt idx="9">
                        <c:v>0.55787034007389913</c:v>
                      </c:pt>
                      <c:pt idx="10">
                        <c:v>1.0526715890788172</c:v>
                      </c:pt>
                      <c:pt idx="11">
                        <c:v>0.91426201585703537</c:v>
                      </c:pt>
                      <c:pt idx="12">
                        <c:v>1.4005489891609386</c:v>
                      </c:pt>
                      <c:pt idx="13">
                        <c:v>0.50119892270453748</c:v>
                      </c:pt>
                      <c:pt idx="14">
                        <c:v>1.1490087229385639</c:v>
                      </c:pt>
                      <c:pt idx="15">
                        <c:v>0.73506500855952017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A8BC-4AFA-98DF-3D030D60ADF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Graphs4!$F$8</c15:sqref>
                        </c15:formulaRef>
                      </c:ext>
                    </c:extLst>
                    <c:strCache>
                      <c:ptCount val="1"/>
                      <c:pt idx="0">
                        <c:v>CARBON TETRACHLORIDE</c:v>
                      </c:pt>
                    </c:strCache>
                  </c:strRef>
                </c:tx>
                <c:spPr>
                  <a:ln w="95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4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4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Graphs4!$F$9:$F$24</c15:sqref>
                        </c15:formulaRef>
                      </c:ext>
                    </c:extLst>
                    <c:numCache>
                      <c:formatCode>0.0000</c:formatCode>
                      <c:ptCount val="16"/>
                      <c:pt idx="0">
                        <c:v>8.2946093772238605</c:v>
                      </c:pt>
                      <c:pt idx="1">
                        <c:v>8.1210592894737186</c:v>
                      </c:pt>
                      <c:pt idx="2">
                        <c:v>8.3497552007567908</c:v>
                      </c:pt>
                      <c:pt idx="3">
                        <c:v>8.3282202370735483</c:v>
                      </c:pt>
                      <c:pt idx="4">
                        <c:v>8.3146940913872349</c:v>
                      </c:pt>
                      <c:pt idx="5">
                        <c:v>8.7078877091605698</c:v>
                      </c:pt>
                      <c:pt idx="6">
                        <c:v>8.7628158816127488</c:v>
                      </c:pt>
                      <c:pt idx="7">
                        <c:v>7.3863158023723887</c:v>
                      </c:pt>
                      <c:pt idx="8">
                        <c:v>7.7433505586486948</c:v>
                      </c:pt>
                      <c:pt idx="9">
                        <c:v>8.1938412996964409</c:v>
                      </c:pt>
                      <c:pt idx="10">
                        <c:v>7.8678259195646394</c:v>
                      </c:pt>
                      <c:pt idx="11">
                        <c:v>7.8783112359776162</c:v>
                      </c:pt>
                      <c:pt idx="12">
                        <c:v>8.0879944058779412</c:v>
                      </c:pt>
                      <c:pt idx="13">
                        <c:v>7.3623086166513669</c:v>
                      </c:pt>
                      <c:pt idx="14">
                        <c:v>7.2602853335389401</c:v>
                      </c:pt>
                      <c:pt idx="15">
                        <c:v>8.2639843555791632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A8BC-4AFA-98DF-3D030D60ADF5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Graphs4!$G$8</c15:sqref>
                        </c15:formulaRef>
                      </c:ext>
                    </c:extLst>
                    <c:strCache>
                      <c:ptCount val="1"/>
                      <c:pt idx="0">
                        <c:v>FORMALDEHYDE</c:v>
                      </c:pt>
                    </c:strCache>
                  </c:strRef>
                </c:tx>
                <c:spPr>
                  <a:ln w="9525" cap="rnd">
                    <a:solidFill>
                      <a:srgbClr val="FFFF00"/>
                    </a:solidFill>
                    <a:round/>
                  </a:ln>
                  <a:effectLst>
                    <a:outerShdw blurRad="40000" dist="23000" dir="5400000" rotWithShape="0">
                      <a:schemeClr val="tx1">
                        <a:alpha val="35000"/>
                      </a:schemeClr>
                    </a:outerShdw>
                  </a:effectLst>
                </c:spPr>
                <c:marker>
                  <c:symbol val="circle"/>
                  <c:size val="6"/>
                  <c:spPr>
                    <a:solidFill>
                      <a:srgbClr val="FFC000"/>
                    </a:solidFill>
                    <a:ln w="9525" cap="rnd">
                      <a:solidFill>
                        <a:schemeClr val="accent5"/>
                      </a:solidFill>
                      <a:round/>
                    </a:ln>
                    <a:effectLst>
                      <a:outerShdw blurRad="40000" dist="23000" dir="5400000" rotWithShape="0">
                        <a:schemeClr val="tx1">
                          <a:alpha val="35000"/>
                        </a:scheme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rgbClr val="FFFF00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Graphs4!$G$9:$G$20</c15:sqref>
                        </c15:formulaRef>
                      </c:ext>
                    </c:extLst>
                    <c:numCache>
                      <c:formatCode>0.0000</c:formatCode>
                      <c:ptCount val="12"/>
                      <c:pt idx="0">
                        <c:v>58.409385778618429</c:v>
                      </c:pt>
                      <c:pt idx="1">
                        <c:v>30.638691186068574</c:v>
                      </c:pt>
                      <c:pt idx="2">
                        <c:v>60.480016460965643</c:v>
                      </c:pt>
                      <c:pt idx="3">
                        <c:v>17.800084032551666</c:v>
                      </c:pt>
                      <c:pt idx="4">
                        <c:v>24.696618670149139</c:v>
                      </c:pt>
                      <c:pt idx="5">
                        <c:v>40.285067005916588</c:v>
                      </c:pt>
                      <c:pt idx="6">
                        <c:v>60.909954481883773</c:v>
                      </c:pt>
                      <c:pt idx="7">
                        <c:v>29.537316861228788</c:v>
                      </c:pt>
                      <c:pt idx="8">
                        <c:v>58.430061387138728</c:v>
                      </c:pt>
                      <c:pt idx="9">
                        <c:v>41.2445050497981</c:v>
                      </c:pt>
                      <c:pt idx="10">
                        <c:v>45.781857630821676</c:v>
                      </c:pt>
                      <c:pt idx="11">
                        <c:v>39.519640784220343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A8BC-4AFA-98DF-3D030D60ADF5}"/>
                  </c:ext>
                </c:extLst>
              </c15:ser>
            </c15:filteredScatterSeries>
          </c:ext>
        </c:extLst>
      </c:scatterChart>
      <c:valAx>
        <c:axId val="598267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LOCATIONS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69640"/>
        <c:crosses val="autoZero"/>
        <c:crossBetween val="midCat"/>
      </c:valAx>
      <c:valAx>
        <c:axId val="598269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cap="all" baseline="0">
                    <a:solidFill>
                      <a:sysClr val="window" lastClr="FFFFFF">
                        <a:lumMod val="7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>
                    <a:solidFill>
                      <a:sysClr val="window" lastClr="FFFFFF">
                        <a:lumMod val="75000"/>
                      </a:sysClr>
                    </a:solidFill>
                  </a:defRPr>
                </a:pPr>
                <a:endParaRPr lang="en-GB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cap="all" baseline="0">
                  <a:solidFill>
                    <a:sysClr val="window" lastClr="FFFFFF">
                      <a:lumMod val="7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67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AIR TOXICS</a:t>
            </a:r>
            <a:r>
              <a:rPr lang="en-US" baseline="0"/>
              <a:t> RELEASED AND MEASURED BY 20 STATIONS BETWEEN 2005-2018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Graphs4!$D$8</c:f>
              <c:strCache>
                <c:ptCount val="1"/>
                <c:pt idx="0">
                  <c:v>BENZENE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Graphs4!$B$9:$B$25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Graphs4!$D$9:$D$25</c:f>
              <c:numCache>
                <c:formatCode>0.0000</c:formatCode>
                <c:ptCount val="17"/>
                <c:pt idx="0">
                  <c:v>11.277004778011914</c:v>
                </c:pt>
                <c:pt idx="1">
                  <c:v>13.58393515652768</c:v>
                </c:pt>
                <c:pt idx="2">
                  <c:v>14.415260420813894</c:v>
                </c:pt>
                <c:pt idx="3">
                  <c:v>10.31202031415812</c:v>
                </c:pt>
                <c:pt idx="4">
                  <c:v>13.807188368313877</c:v>
                </c:pt>
                <c:pt idx="5">
                  <c:v>7.0305464625657708</c:v>
                </c:pt>
                <c:pt idx="6">
                  <c:v>15.620883898789939</c:v>
                </c:pt>
                <c:pt idx="7">
                  <c:v>3.7587423933338582</c:v>
                </c:pt>
                <c:pt idx="8">
                  <c:v>13.497385824807576</c:v>
                </c:pt>
                <c:pt idx="9">
                  <c:v>7.9376449805338272</c:v>
                </c:pt>
                <c:pt idx="10">
                  <c:v>10.275801359541118</c:v>
                </c:pt>
                <c:pt idx="11">
                  <c:v>13.260517665724254</c:v>
                </c:pt>
                <c:pt idx="12">
                  <c:v>4.0061194313304647</c:v>
                </c:pt>
                <c:pt idx="13">
                  <c:v>20.364848802237145</c:v>
                </c:pt>
                <c:pt idx="14">
                  <c:v>8.9961501597188835</c:v>
                </c:pt>
                <c:pt idx="15">
                  <c:v>10.430488790980563</c:v>
                </c:pt>
                <c:pt idx="16">
                  <c:v>13.333422295392193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C1-449B-AA5E-A6C7F4F4A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267016"/>
        <c:axId val="59826964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Graphs4!$C$8</c15:sqref>
                        </c15:formulaRef>
                      </c:ext>
                    </c:extLst>
                    <c:strCache>
                      <c:ptCount val="1"/>
                      <c:pt idx="0">
                        <c:v>ACETALDEHYDE</c:v>
                      </c:pt>
                    </c:strCache>
                  </c:strRef>
                </c:tx>
                <c:spPr>
                  <a:ln w="95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1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Graphs4!$B$9:$B$21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Graphs4!$C$9:$C$21</c15:sqref>
                        </c15:formulaRef>
                      </c:ext>
                    </c:extLst>
                    <c:numCache>
                      <c:formatCode>0.0000</c:formatCode>
                      <c:ptCount val="13"/>
                      <c:pt idx="0">
                        <c:v>12.730245584841258</c:v>
                      </c:pt>
                      <c:pt idx="1">
                        <c:v>14.925169846512381</c:v>
                      </c:pt>
                      <c:pt idx="2">
                        <c:v>18.66775469235829</c:v>
                      </c:pt>
                      <c:pt idx="3">
                        <c:v>46.53392104495633</c:v>
                      </c:pt>
                      <c:pt idx="4">
                        <c:v>8.3602242992858429</c:v>
                      </c:pt>
                      <c:pt idx="5">
                        <c:v>13.603721791312076</c:v>
                      </c:pt>
                      <c:pt idx="6">
                        <c:v>22.344331113852519</c:v>
                      </c:pt>
                      <c:pt idx="7">
                        <c:v>23.192424364935267</c:v>
                      </c:pt>
                      <c:pt idx="8">
                        <c:v>21.387448391726927</c:v>
                      </c:pt>
                      <c:pt idx="9">
                        <c:v>22.596477010186877</c:v>
                      </c:pt>
                      <c:pt idx="10">
                        <c:v>27.698435003050541</c:v>
                      </c:pt>
                      <c:pt idx="11">
                        <c:v>22.995891627875164</c:v>
                      </c:pt>
                      <c:pt idx="12">
                        <c:v>22.34905279382447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1BC1-449B-AA5E-A6C7F4F4A77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Graphs4!$E$8</c15:sqref>
                        </c15:formulaRef>
                      </c:ext>
                    </c:extLst>
                    <c:strCache>
                      <c:ptCount val="1"/>
                      <c:pt idx="0">
                        <c:v>1-3BUTADIENE</c:v>
                      </c:pt>
                    </c:strCache>
                  </c:strRef>
                </c:tx>
                <c:spPr>
                  <a:ln w="95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3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Graphs4!$E$9:$E$24</c15:sqref>
                        </c15:formulaRef>
                      </c:ext>
                    </c:extLst>
                    <c:numCache>
                      <c:formatCode>0.0000</c:formatCode>
                      <c:ptCount val="16"/>
                      <c:pt idx="0">
                        <c:v>1.3514401333872519</c:v>
                      </c:pt>
                      <c:pt idx="1">
                        <c:v>1.6137225587211432</c:v>
                      </c:pt>
                      <c:pt idx="2">
                        <c:v>1.8988943480352301</c:v>
                      </c:pt>
                      <c:pt idx="3">
                        <c:v>0.85444978551694328</c:v>
                      </c:pt>
                      <c:pt idx="4">
                        <c:v>2.1097595218835123</c:v>
                      </c:pt>
                      <c:pt idx="5">
                        <c:v>0.38198492359666331</c:v>
                      </c:pt>
                      <c:pt idx="6">
                        <c:v>1.8808353723449533</c:v>
                      </c:pt>
                      <c:pt idx="7">
                        <c:v>4.2153635183073412E-2</c:v>
                      </c:pt>
                      <c:pt idx="8">
                        <c:v>1.7313380451585754</c:v>
                      </c:pt>
                      <c:pt idx="9">
                        <c:v>0.55787034007389913</c:v>
                      </c:pt>
                      <c:pt idx="10">
                        <c:v>1.0526715890788172</c:v>
                      </c:pt>
                      <c:pt idx="11">
                        <c:v>0.91426201585703537</c:v>
                      </c:pt>
                      <c:pt idx="12">
                        <c:v>1.4005489891609386</c:v>
                      </c:pt>
                      <c:pt idx="13">
                        <c:v>0.50119892270453748</c:v>
                      </c:pt>
                      <c:pt idx="14">
                        <c:v>1.1490087229385639</c:v>
                      </c:pt>
                      <c:pt idx="15">
                        <c:v>0.73506500855952017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1BC1-449B-AA5E-A6C7F4F4A77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Graphs4!$F$8</c15:sqref>
                        </c15:formulaRef>
                      </c:ext>
                    </c:extLst>
                    <c:strCache>
                      <c:ptCount val="1"/>
                      <c:pt idx="0">
                        <c:v>CARBON TETRACHLORIDE</c:v>
                      </c:pt>
                    </c:strCache>
                  </c:strRef>
                </c:tx>
                <c:spPr>
                  <a:ln w="95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4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4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Graphs4!$F$9:$F$24</c15:sqref>
                        </c15:formulaRef>
                      </c:ext>
                    </c:extLst>
                    <c:numCache>
                      <c:formatCode>0.0000</c:formatCode>
                      <c:ptCount val="16"/>
                      <c:pt idx="0">
                        <c:v>8.2946093772238605</c:v>
                      </c:pt>
                      <c:pt idx="1">
                        <c:v>8.1210592894737186</c:v>
                      </c:pt>
                      <c:pt idx="2">
                        <c:v>8.3497552007567908</c:v>
                      </c:pt>
                      <c:pt idx="3">
                        <c:v>8.3282202370735483</c:v>
                      </c:pt>
                      <c:pt idx="4">
                        <c:v>8.3146940913872349</c:v>
                      </c:pt>
                      <c:pt idx="5">
                        <c:v>8.7078877091605698</c:v>
                      </c:pt>
                      <c:pt idx="6">
                        <c:v>8.7628158816127488</c:v>
                      </c:pt>
                      <c:pt idx="7">
                        <c:v>7.3863158023723887</c:v>
                      </c:pt>
                      <c:pt idx="8">
                        <c:v>7.7433505586486948</c:v>
                      </c:pt>
                      <c:pt idx="9">
                        <c:v>8.1938412996964409</c:v>
                      </c:pt>
                      <c:pt idx="10">
                        <c:v>7.8678259195646394</c:v>
                      </c:pt>
                      <c:pt idx="11">
                        <c:v>7.8783112359776162</c:v>
                      </c:pt>
                      <c:pt idx="12">
                        <c:v>8.0879944058779412</c:v>
                      </c:pt>
                      <c:pt idx="13">
                        <c:v>7.3623086166513669</c:v>
                      </c:pt>
                      <c:pt idx="14">
                        <c:v>7.2602853335389401</c:v>
                      </c:pt>
                      <c:pt idx="15">
                        <c:v>8.2639843555791632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1BC1-449B-AA5E-A6C7F4F4A774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Graphs4!$G$8</c15:sqref>
                        </c15:formulaRef>
                      </c:ext>
                    </c:extLst>
                    <c:strCache>
                      <c:ptCount val="1"/>
                      <c:pt idx="0">
                        <c:v>FORMALDEHYDE</c:v>
                      </c:pt>
                    </c:strCache>
                  </c:strRef>
                </c:tx>
                <c:spPr>
                  <a:ln w="9525" cap="rnd">
                    <a:solidFill>
                      <a:srgbClr val="FFFF00"/>
                    </a:solidFill>
                    <a:round/>
                  </a:ln>
                  <a:effectLst>
                    <a:outerShdw blurRad="40000" dist="23000" dir="5400000" rotWithShape="0">
                      <a:schemeClr val="tx1">
                        <a:alpha val="35000"/>
                      </a:schemeClr>
                    </a:outerShdw>
                  </a:effectLst>
                </c:spPr>
                <c:marker>
                  <c:symbol val="circle"/>
                  <c:size val="6"/>
                  <c:spPr>
                    <a:solidFill>
                      <a:srgbClr val="FFC000"/>
                    </a:solidFill>
                    <a:ln w="9525" cap="rnd">
                      <a:solidFill>
                        <a:schemeClr val="accent5"/>
                      </a:solidFill>
                      <a:round/>
                    </a:ln>
                    <a:effectLst>
                      <a:outerShdw blurRad="40000" dist="23000" dir="5400000" rotWithShape="0">
                        <a:schemeClr val="tx1">
                          <a:alpha val="35000"/>
                        </a:scheme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rgbClr val="FFFF00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Graphs4!$G$9:$G$20</c15:sqref>
                        </c15:formulaRef>
                      </c:ext>
                    </c:extLst>
                    <c:numCache>
                      <c:formatCode>0.0000</c:formatCode>
                      <c:ptCount val="12"/>
                      <c:pt idx="0">
                        <c:v>58.409385778618429</c:v>
                      </c:pt>
                      <c:pt idx="1">
                        <c:v>30.638691186068574</c:v>
                      </c:pt>
                      <c:pt idx="2">
                        <c:v>60.480016460965643</c:v>
                      </c:pt>
                      <c:pt idx="3">
                        <c:v>17.800084032551666</c:v>
                      </c:pt>
                      <c:pt idx="4">
                        <c:v>24.696618670149139</c:v>
                      </c:pt>
                      <c:pt idx="5">
                        <c:v>40.285067005916588</c:v>
                      </c:pt>
                      <c:pt idx="6">
                        <c:v>60.909954481883773</c:v>
                      </c:pt>
                      <c:pt idx="7">
                        <c:v>29.537316861228788</c:v>
                      </c:pt>
                      <c:pt idx="8">
                        <c:v>58.430061387138728</c:v>
                      </c:pt>
                      <c:pt idx="9">
                        <c:v>41.2445050497981</c:v>
                      </c:pt>
                      <c:pt idx="10">
                        <c:v>45.781857630821676</c:v>
                      </c:pt>
                      <c:pt idx="11">
                        <c:v>39.519640784220343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1BC1-449B-AA5E-A6C7F4F4A774}"/>
                  </c:ext>
                </c:extLst>
              </c15:ser>
            </c15:filteredScatterSeries>
          </c:ext>
        </c:extLst>
      </c:scatterChart>
      <c:valAx>
        <c:axId val="598267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LOCATIONS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69640"/>
        <c:crosses val="autoZero"/>
        <c:crossBetween val="midCat"/>
      </c:valAx>
      <c:valAx>
        <c:axId val="598269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cap="all" baseline="0">
                    <a:solidFill>
                      <a:sysClr val="window" lastClr="FFFFFF">
                        <a:lumMod val="7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>
                    <a:solidFill>
                      <a:sysClr val="window" lastClr="FFFFFF">
                        <a:lumMod val="75000"/>
                      </a:sysClr>
                    </a:solidFill>
                  </a:defRPr>
                </a:pPr>
                <a:endParaRPr lang="en-GB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cap="all" baseline="0">
                  <a:solidFill>
                    <a:sysClr val="window" lastClr="FFFFFF">
                      <a:lumMod val="7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67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AIR TOXICS</a:t>
            </a:r>
            <a:r>
              <a:rPr lang="en-US" baseline="0"/>
              <a:t> RELEASED AND MEASURED BY 20 STATIONS BETWEEN 2005-2018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3"/>
          <c:tx>
            <c:strRef>
              <c:f>Graphs4!$F$8</c:f>
              <c:strCache>
                <c:ptCount val="1"/>
                <c:pt idx="0">
                  <c:v>CARBON TETRACHLORIDE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4"/>
                </a:solidFill>
                <a:prstDash val="sysDash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Graphs4!$B$9:$B$24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Graphs4!$F$9:$F$24</c:f>
              <c:numCache>
                <c:formatCode>0.0000</c:formatCode>
                <c:ptCount val="16"/>
                <c:pt idx="0">
                  <c:v>8.2946093772238605</c:v>
                </c:pt>
                <c:pt idx="1">
                  <c:v>8.1210592894737186</c:v>
                </c:pt>
                <c:pt idx="2">
                  <c:v>8.3497552007567908</c:v>
                </c:pt>
                <c:pt idx="3">
                  <c:v>8.3282202370735483</c:v>
                </c:pt>
                <c:pt idx="4">
                  <c:v>8.3146940913872349</c:v>
                </c:pt>
                <c:pt idx="5">
                  <c:v>8.7078877091605698</c:v>
                </c:pt>
                <c:pt idx="6">
                  <c:v>8.7628158816127488</c:v>
                </c:pt>
                <c:pt idx="7">
                  <c:v>7.3863158023723887</c:v>
                </c:pt>
                <c:pt idx="8">
                  <c:v>7.7433505586486948</c:v>
                </c:pt>
                <c:pt idx="9">
                  <c:v>8.1938412996964409</c:v>
                </c:pt>
                <c:pt idx="10">
                  <c:v>7.8678259195646394</c:v>
                </c:pt>
                <c:pt idx="11">
                  <c:v>7.8783112359776162</c:v>
                </c:pt>
                <c:pt idx="12">
                  <c:v>8.0879944058779412</c:v>
                </c:pt>
                <c:pt idx="13">
                  <c:v>7.3623086166513669</c:v>
                </c:pt>
                <c:pt idx="14">
                  <c:v>7.2602853335389401</c:v>
                </c:pt>
                <c:pt idx="15">
                  <c:v>8.2639843555791632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CD-4B97-A580-C41901399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267016"/>
        <c:axId val="59826964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Graphs4!$C$8</c15:sqref>
                        </c15:formulaRef>
                      </c:ext>
                    </c:extLst>
                    <c:strCache>
                      <c:ptCount val="1"/>
                      <c:pt idx="0">
                        <c:v>ACETALDEHYDE</c:v>
                      </c:pt>
                    </c:strCache>
                  </c:strRef>
                </c:tx>
                <c:spPr>
                  <a:ln w="95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1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Graphs4!$B$9:$B$21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Graphs4!$C$9:$C$21</c15:sqref>
                        </c15:formulaRef>
                      </c:ext>
                    </c:extLst>
                    <c:numCache>
                      <c:formatCode>0.0000</c:formatCode>
                      <c:ptCount val="13"/>
                      <c:pt idx="0">
                        <c:v>12.730245584841258</c:v>
                      </c:pt>
                      <c:pt idx="1">
                        <c:v>14.925169846512381</c:v>
                      </c:pt>
                      <c:pt idx="2">
                        <c:v>18.66775469235829</c:v>
                      </c:pt>
                      <c:pt idx="3">
                        <c:v>46.53392104495633</c:v>
                      </c:pt>
                      <c:pt idx="4">
                        <c:v>8.3602242992858429</c:v>
                      </c:pt>
                      <c:pt idx="5">
                        <c:v>13.603721791312076</c:v>
                      </c:pt>
                      <c:pt idx="6">
                        <c:v>22.344331113852519</c:v>
                      </c:pt>
                      <c:pt idx="7">
                        <c:v>23.192424364935267</c:v>
                      </c:pt>
                      <c:pt idx="8">
                        <c:v>21.387448391726927</c:v>
                      </c:pt>
                      <c:pt idx="9">
                        <c:v>22.596477010186877</c:v>
                      </c:pt>
                      <c:pt idx="10">
                        <c:v>27.698435003050541</c:v>
                      </c:pt>
                      <c:pt idx="11">
                        <c:v>22.995891627875164</c:v>
                      </c:pt>
                      <c:pt idx="12">
                        <c:v>22.34905279382447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6CCD-4B97-A580-C41901399246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Graphs4!$D$8</c15:sqref>
                        </c15:formulaRef>
                      </c:ext>
                    </c:extLst>
                    <c:strCache>
                      <c:ptCount val="1"/>
                      <c:pt idx="0">
                        <c:v>BENZENE</c:v>
                      </c:pt>
                    </c:strCache>
                  </c:strRef>
                </c:tx>
                <c:spPr>
                  <a:ln w="9525" cap="rnd">
                    <a:solidFill>
                      <a:schemeClr val="accent2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2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2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Graphs4!$B$9:$B$25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Graphs4!$D$9:$D$25</c15:sqref>
                        </c15:formulaRef>
                      </c:ext>
                    </c:extLst>
                    <c:numCache>
                      <c:formatCode>0.0000</c:formatCode>
                      <c:ptCount val="17"/>
                      <c:pt idx="0">
                        <c:v>11.277004778011914</c:v>
                      </c:pt>
                      <c:pt idx="1">
                        <c:v>13.58393515652768</c:v>
                      </c:pt>
                      <c:pt idx="2">
                        <c:v>14.415260420813894</c:v>
                      </c:pt>
                      <c:pt idx="3">
                        <c:v>10.31202031415812</c:v>
                      </c:pt>
                      <c:pt idx="4">
                        <c:v>13.807188368313877</c:v>
                      </c:pt>
                      <c:pt idx="5">
                        <c:v>7.0305464625657708</c:v>
                      </c:pt>
                      <c:pt idx="6">
                        <c:v>15.620883898789939</c:v>
                      </c:pt>
                      <c:pt idx="7">
                        <c:v>3.7587423933338582</c:v>
                      </c:pt>
                      <c:pt idx="8">
                        <c:v>13.497385824807576</c:v>
                      </c:pt>
                      <c:pt idx="9">
                        <c:v>7.9376449805338272</c:v>
                      </c:pt>
                      <c:pt idx="10">
                        <c:v>10.275801359541118</c:v>
                      </c:pt>
                      <c:pt idx="11">
                        <c:v>13.260517665724254</c:v>
                      </c:pt>
                      <c:pt idx="12">
                        <c:v>4.0061194313304647</c:v>
                      </c:pt>
                      <c:pt idx="13">
                        <c:v>20.364848802237145</c:v>
                      </c:pt>
                      <c:pt idx="14">
                        <c:v>8.9961501597188835</c:v>
                      </c:pt>
                      <c:pt idx="15">
                        <c:v>10.430488790980563</c:v>
                      </c:pt>
                      <c:pt idx="16">
                        <c:v>13.333422295392193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6CCD-4B97-A580-C41901399246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Graphs4!$E$8</c15:sqref>
                        </c15:formulaRef>
                      </c:ext>
                    </c:extLst>
                    <c:strCache>
                      <c:ptCount val="1"/>
                      <c:pt idx="0">
                        <c:v>1-3BUTADIENE</c:v>
                      </c:pt>
                    </c:strCache>
                  </c:strRef>
                </c:tx>
                <c:spPr>
                  <a:ln w="95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3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Graphs4!$E$9:$E$24</c15:sqref>
                        </c15:formulaRef>
                      </c:ext>
                    </c:extLst>
                    <c:numCache>
                      <c:formatCode>0.0000</c:formatCode>
                      <c:ptCount val="16"/>
                      <c:pt idx="0">
                        <c:v>1.3514401333872519</c:v>
                      </c:pt>
                      <c:pt idx="1">
                        <c:v>1.6137225587211432</c:v>
                      </c:pt>
                      <c:pt idx="2">
                        <c:v>1.8988943480352301</c:v>
                      </c:pt>
                      <c:pt idx="3">
                        <c:v>0.85444978551694328</c:v>
                      </c:pt>
                      <c:pt idx="4">
                        <c:v>2.1097595218835123</c:v>
                      </c:pt>
                      <c:pt idx="5">
                        <c:v>0.38198492359666331</c:v>
                      </c:pt>
                      <c:pt idx="6">
                        <c:v>1.8808353723449533</c:v>
                      </c:pt>
                      <c:pt idx="7">
                        <c:v>4.2153635183073412E-2</c:v>
                      </c:pt>
                      <c:pt idx="8">
                        <c:v>1.7313380451585754</c:v>
                      </c:pt>
                      <c:pt idx="9">
                        <c:v>0.55787034007389913</c:v>
                      </c:pt>
                      <c:pt idx="10">
                        <c:v>1.0526715890788172</c:v>
                      </c:pt>
                      <c:pt idx="11">
                        <c:v>0.91426201585703537</c:v>
                      </c:pt>
                      <c:pt idx="12">
                        <c:v>1.4005489891609386</c:v>
                      </c:pt>
                      <c:pt idx="13">
                        <c:v>0.50119892270453748</c:v>
                      </c:pt>
                      <c:pt idx="14">
                        <c:v>1.1490087229385639</c:v>
                      </c:pt>
                      <c:pt idx="15">
                        <c:v>0.73506500855952017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6CCD-4B97-A580-C41901399246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Graphs4!$G$8</c15:sqref>
                        </c15:formulaRef>
                      </c:ext>
                    </c:extLst>
                    <c:strCache>
                      <c:ptCount val="1"/>
                      <c:pt idx="0">
                        <c:v>FORMALDEHYDE</c:v>
                      </c:pt>
                    </c:strCache>
                  </c:strRef>
                </c:tx>
                <c:spPr>
                  <a:ln w="9525" cap="rnd">
                    <a:solidFill>
                      <a:srgbClr val="FFFF00"/>
                    </a:solidFill>
                    <a:round/>
                  </a:ln>
                  <a:effectLst>
                    <a:outerShdw blurRad="40000" dist="23000" dir="5400000" rotWithShape="0">
                      <a:schemeClr val="tx1">
                        <a:alpha val="35000"/>
                      </a:schemeClr>
                    </a:outerShdw>
                  </a:effectLst>
                </c:spPr>
                <c:marker>
                  <c:symbol val="circle"/>
                  <c:size val="6"/>
                  <c:spPr>
                    <a:solidFill>
                      <a:srgbClr val="FFC000"/>
                    </a:solidFill>
                    <a:ln w="9525" cap="rnd">
                      <a:solidFill>
                        <a:schemeClr val="accent5"/>
                      </a:solidFill>
                      <a:round/>
                    </a:ln>
                    <a:effectLst>
                      <a:outerShdw blurRad="40000" dist="23000" dir="5400000" rotWithShape="0">
                        <a:schemeClr val="tx1">
                          <a:alpha val="35000"/>
                        </a:scheme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rgbClr val="FFFF00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Graphs4!$G$9:$G$20</c15:sqref>
                        </c15:formulaRef>
                      </c:ext>
                    </c:extLst>
                    <c:numCache>
                      <c:formatCode>0.0000</c:formatCode>
                      <c:ptCount val="12"/>
                      <c:pt idx="0">
                        <c:v>58.409385778618429</c:v>
                      </c:pt>
                      <c:pt idx="1">
                        <c:v>30.638691186068574</c:v>
                      </c:pt>
                      <c:pt idx="2">
                        <c:v>60.480016460965643</c:v>
                      </c:pt>
                      <c:pt idx="3">
                        <c:v>17.800084032551666</c:v>
                      </c:pt>
                      <c:pt idx="4">
                        <c:v>24.696618670149139</c:v>
                      </c:pt>
                      <c:pt idx="5">
                        <c:v>40.285067005916588</c:v>
                      </c:pt>
                      <c:pt idx="6">
                        <c:v>60.909954481883773</c:v>
                      </c:pt>
                      <c:pt idx="7">
                        <c:v>29.537316861228788</c:v>
                      </c:pt>
                      <c:pt idx="8">
                        <c:v>58.430061387138728</c:v>
                      </c:pt>
                      <c:pt idx="9">
                        <c:v>41.2445050497981</c:v>
                      </c:pt>
                      <c:pt idx="10">
                        <c:v>45.781857630821676</c:v>
                      </c:pt>
                      <c:pt idx="11">
                        <c:v>39.519640784220343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6CCD-4B97-A580-C41901399246}"/>
                  </c:ext>
                </c:extLst>
              </c15:ser>
            </c15:filteredScatterSeries>
          </c:ext>
        </c:extLst>
      </c:scatterChart>
      <c:valAx>
        <c:axId val="598267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LOCATIONS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69640"/>
        <c:crosses val="autoZero"/>
        <c:crossBetween val="midCat"/>
      </c:valAx>
      <c:valAx>
        <c:axId val="598269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cap="all" baseline="0">
                    <a:solidFill>
                      <a:sysClr val="window" lastClr="FFFFFF">
                        <a:lumMod val="7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>
                    <a:solidFill>
                      <a:sysClr val="window" lastClr="FFFFFF">
                        <a:lumMod val="75000"/>
                      </a:sysClr>
                    </a:solidFill>
                  </a:defRPr>
                </a:pPr>
                <a:endParaRPr lang="en-GB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cap="all" baseline="0">
                  <a:solidFill>
                    <a:sysClr val="window" lastClr="FFFFFF">
                      <a:lumMod val="7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67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AIR TOXICS</a:t>
            </a:r>
            <a:r>
              <a:rPr lang="en-US" baseline="0"/>
              <a:t> RELEASED AND MEASURED BY 20 STATIONS BETWEEN 2005-2018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4"/>
          <c:order val="4"/>
          <c:tx>
            <c:strRef>
              <c:f>Graphs4!$G$8</c:f>
              <c:strCache>
                <c:ptCount val="1"/>
                <c:pt idx="0">
                  <c:v>FORMALDEHYDE</c:v>
                </c:pt>
              </c:strCache>
            </c:strRef>
          </c:tx>
          <c:spPr>
            <a:ln w="9525" cap="rnd">
              <a:solidFill>
                <a:srgbClr val="FFFF00"/>
              </a:solidFill>
              <a:round/>
            </a:ln>
            <a:effectLst>
              <a:outerShdw blurRad="40000" dist="23000" dir="5400000" rotWithShape="0">
                <a:schemeClr val="tx1">
                  <a:alpha val="35000"/>
                </a:schemeClr>
              </a:outerShdw>
            </a:effectLst>
          </c:spPr>
          <c:marker>
            <c:symbol val="circle"/>
            <c:size val="6"/>
            <c:spPr>
              <a:solidFill>
                <a:srgbClr val="FFC000"/>
              </a:solidFill>
              <a:ln w="9525" cap="rnd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chemeClr val="tx1">
                    <a:alpha val="35000"/>
                  </a:schemeClr>
                </a:outerShdw>
              </a:effectLst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rgbClr val="FFFF00"/>
                </a:solidFill>
                <a:prstDash val="sysDash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Graphs4!$B$9:$B$20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Graphs4!$G$9:$G$20</c:f>
              <c:numCache>
                <c:formatCode>0.0000</c:formatCode>
                <c:ptCount val="12"/>
                <c:pt idx="0">
                  <c:v>58.409385778618429</c:v>
                </c:pt>
                <c:pt idx="1">
                  <c:v>30.638691186068574</c:v>
                </c:pt>
                <c:pt idx="2">
                  <c:v>60.480016460965643</c:v>
                </c:pt>
                <c:pt idx="3">
                  <c:v>17.800084032551666</c:v>
                </c:pt>
                <c:pt idx="4">
                  <c:v>24.696618670149139</c:v>
                </c:pt>
                <c:pt idx="5">
                  <c:v>40.285067005916588</c:v>
                </c:pt>
                <c:pt idx="6">
                  <c:v>60.909954481883773</c:v>
                </c:pt>
                <c:pt idx="7">
                  <c:v>29.537316861228788</c:v>
                </c:pt>
                <c:pt idx="8">
                  <c:v>58.430061387138728</c:v>
                </c:pt>
                <c:pt idx="9">
                  <c:v>41.2445050497981</c:v>
                </c:pt>
                <c:pt idx="10">
                  <c:v>45.781857630821676</c:v>
                </c:pt>
                <c:pt idx="11">
                  <c:v>39.519640784220343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BB-4BEE-AE89-198FDFAB8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267016"/>
        <c:axId val="59826964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Graphs4!$C$8</c15:sqref>
                        </c15:formulaRef>
                      </c:ext>
                    </c:extLst>
                    <c:strCache>
                      <c:ptCount val="1"/>
                      <c:pt idx="0">
                        <c:v>ACETALDEHYDE</c:v>
                      </c:pt>
                    </c:strCache>
                  </c:strRef>
                </c:tx>
                <c:spPr>
                  <a:ln w="95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1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Graphs4!$B$9:$B$21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Graphs4!$C$9:$C$21</c15:sqref>
                        </c15:formulaRef>
                      </c:ext>
                    </c:extLst>
                    <c:numCache>
                      <c:formatCode>0.0000</c:formatCode>
                      <c:ptCount val="13"/>
                      <c:pt idx="0">
                        <c:v>12.730245584841258</c:v>
                      </c:pt>
                      <c:pt idx="1">
                        <c:v>14.925169846512381</c:v>
                      </c:pt>
                      <c:pt idx="2">
                        <c:v>18.66775469235829</c:v>
                      </c:pt>
                      <c:pt idx="3">
                        <c:v>46.53392104495633</c:v>
                      </c:pt>
                      <c:pt idx="4">
                        <c:v>8.3602242992858429</c:v>
                      </c:pt>
                      <c:pt idx="5">
                        <c:v>13.603721791312076</c:v>
                      </c:pt>
                      <c:pt idx="6">
                        <c:v>22.344331113852519</c:v>
                      </c:pt>
                      <c:pt idx="7">
                        <c:v>23.192424364935267</c:v>
                      </c:pt>
                      <c:pt idx="8">
                        <c:v>21.387448391726927</c:v>
                      </c:pt>
                      <c:pt idx="9">
                        <c:v>22.596477010186877</c:v>
                      </c:pt>
                      <c:pt idx="10">
                        <c:v>27.698435003050541</c:v>
                      </c:pt>
                      <c:pt idx="11">
                        <c:v>22.995891627875164</c:v>
                      </c:pt>
                      <c:pt idx="12">
                        <c:v>22.34905279382447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3FBB-4BEE-AE89-198FDFAB8C4B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Graphs4!$D$8</c15:sqref>
                        </c15:formulaRef>
                      </c:ext>
                    </c:extLst>
                    <c:strCache>
                      <c:ptCount val="1"/>
                      <c:pt idx="0">
                        <c:v>BENZENE</c:v>
                      </c:pt>
                    </c:strCache>
                  </c:strRef>
                </c:tx>
                <c:spPr>
                  <a:ln w="9525" cap="rnd">
                    <a:solidFill>
                      <a:schemeClr val="accent2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2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2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Graphs4!$B$9:$B$25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Graphs4!$D$9:$D$25</c15:sqref>
                        </c15:formulaRef>
                      </c:ext>
                    </c:extLst>
                    <c:numCache>
                      <c:formatCode>0.0000</c:formatCode>
                      <c:ptCount val="17"/>
                      <c:pt idx="0">
                        <c:v>11.277004778011914</c:v>
                      </c:pt>
                      <c:pt idx="1">
                        <c:v>13.58393515652768</c:v>
                      </c:pt>
                      <c:pt idx="2">
                        <c:v>14.415260420813894</c:v>
                      </c:pt>
                      <c:pt idx="3">
                        <c:v>10.31202031415812</c:v>
                      </c:pt>
                      <c:pt idx="4">
                        <c:v>13.807188368313877</c:v>
                      </c:pt>
                      <c:pt idx="5">
                        <c:v>7.0305464625657708</c:v>
                      </c:pt>
                      <c:pt idx="6">
                        <c:v>15.620883898789939</c:v>
                      </c:pt>
                      <c:pt idx="7">
                        <c:v>3.7587423933338582</c:v>
                      </c:pt>
                      <c:pt idx="8">
                        <c:v>13.497385824807576</c:v>
                      </c:pt>
                      <c:pt idx="9">
                        <c:v>7.9376449805338272</c:v>
                      </c:pt>
                      <c:pt idx="10">
                        <c:v>10.275801359541118</c:v>
                      </c:pt>
                      <c:pt idx="11">
                        <c:v>13.260517665724254</c:v>
                      </c:pt>
                      <c:pt idx="12">
                        <c:v>4.0061194313304647</c:v>
                      </c:pt>
                      <c:pt idx="13">
                        <c:v>20.364848802237145</c:v>
                      </c:pt>
                      <c:pt idx="14">
                        <c:v>8.9961501597188835</c:v>
                      </c:pt>
                      <c:pt idx="15">
                        <c:v>10.430488790980563</c:v>
                      </c:pt>
                      <c:pt idx="16">
                        <c:v>13.333422295392193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3FBB-4BEE-AE89-198FDFAB8C4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Graphs4!$E$8</c15:sqref>
                        </c15:formulaRef>
                      </c:ext>
                    </c:extLst>
                    <c:strCache>
                      <c:ptCount val="1"/>
                      <c:pt idx="0">
                        <c:v>1-3BUTADIENE</c:v>
                      </c:pt>
                    </c:strCache>
                  </c:strRef>
                </c:tx>
                <c:spPr>
                  <a:ln w="95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3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Graphs4!$E$9:$E$24</c15:sqref>
                        </c15:formulaRef>
                      </c:ext>
                    </c:extLst>
                    <c:numCache>
                      <c:formatCode>0.0000</c:formatCode>
                      <c:ptCount val="16"/>
                      <c:pt idx="0">
                        <c:v>1.3514401333872519</c:v>
                      </c:pt>
                      <c:pt idx="1">
                        <c:v>1.6137225587211432</c:v>
                      </c:pt>
                      <c:pt idx="2">
                        <c:v>1.8988943480352301</c:v>
                      </c:pt>
                      <c:pt idx="3">
                        <c:v>0.85444978551694328</c:v>
                      </c:pt>
                      <c:pt idx="4">
                        <c:v>2.1097595218835123</c:v>
                      </c:pt>
                      <c:pt idx="5">
                        <c:v>0.38198492359666331</c:v>
                      </c:pt>
                      <c:pt idx="6">
                        <c:v>1.8808353723449533</c:v>
                      </c:pt>
                      <c:pt idx="7">
                        <c:v>4.2153635183073412E-2</c:v>
                      </c:pt>
                      <c:pt idx="8">
                        <c:v>1.7313380451585754</c:v>
                      </c:pt>
                      <c:pt idx="9">
                        <c:v>0.55787034007389913</c:v>
                      </c:pt>
                      <c:pt idx="10">
                        <c:v>1.0526715890788172</c:v>
                      </c:pt>
                      <c:pt idx="11">
                        <c:v>0.91426201585703537</c:v>
                      </c:pt>
                      <c:pt idx="12">
                        <c:v>1.4005489891609386</c:v>
                      </c:pt>
                      <c:pt idx="13">
                        <c:v>0.50119892270453748</c:v>
                      </c:pt>
                      <c:pt idx="14">
                        <c:v>1.1490087229385639</c:v>
                      </c:pt>
                      <c:pt idx="15">
                        <c:v>0.73506500855952017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3FBB-4BEE-AE89-198FDFAB8C4B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Graphs4!$F$8</c15:sqref>
                        </c15:formulaRef>
                      </c:ext>
                    </c:extLst>
                    <c:strCache>
                      <c:ptCount val="1"/>
                      <c:pt idx="0">
                        <c:v>CARBON TETRACHLORIDE</c:v>
                      </c:pt>
                    </c:strCache>
                  </c:strRef>
                </c:tx>
                <c:spPr>
                  <a:ln w="95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 cap="rnd">
                      <a:solidFill>
                        <a:schemeClr val="accent4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trendline>
                  <c:spPr>
                    <a:ln w="19050" cap="rnd">
                      <a:solidFill>
                        <a:schemeClr val="accent4"/>
                      </a:solidFill>
                      <a:prstDash val="sysDash"/>
                    </a:ln>
                    <a:effectLst/>
                  </c:spPr>
                  <c:trendlineType val="linear"/>
                  <c:forward val="2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Graphs4!$B$9:$B$24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Graphs4!$F$9:$F$24</c15:sqref>
                        </c15:formulaRef>
                      </c:ext>
                    </c:extLst>
                    <c:numCache>
                      <c:formatCode>0.0000</c:formatCode>
                      <c:ptCount val="16"/>
                      <c:pt idx="0">
                        <c:v>8.2946093772238605</c:v>
                      </c:pt>
                      <c:pt idx="1">
                        <c:v>8.1210592894737186</c:v>
                      </c:pt>
                      <c:pt idx="2">
                        <c:v>8.3497552007567908</c:v>
                      </c:pt>
                      <c:pt idx="3">
                        <c:v>8.3282202370735483</c:v>
                      </c:pt>
                      <c:pt idx="4">
                        <c:v>8.3146940913872349</c:v>
                      </c:pt>
                      <c:pt idx="5">
                        <c:v>8.7078877091605698</c:v>
                      </c:pt>
                      <c:pt idx="6">
                        <c:v>8.7628158816127488</c:v>
                      </c:pt>
                      <c:pt idx="7">
                        <c:v>7.3863158023723887</c:v>
                      </c:pt>
                      <c:pt idx="8">
                        <c:v>7.7433505586486948</c:v>
                      </c:pt>
                      <c:pt idx="9">
                        <c:v>8.1938412996964409</c:v>
                      </c:pt>
                      <c:pt idx="10">
                        <c:v>7.8678259195646394</c:v>
                      </c:pt>
                      <c:pt idx="11">
                        <c:v>7.8783112359776162</c:v>
                      </c:pt>
                      <c:pt idx="12">
                        <c:v>8.0879944058779412</c:v>
                      </c:pt>
                      <c:pt idx="13">
                        <c:v>7.3623086166513669</c:v>
                      </c:pt>
                      <c:pt idx="14">
                        <c:v>7.2602853335389401</c:v>
                      </c:pt>
                      <c:pt idx="15">
                        <c:v>8.2639843555791632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3FBB-4BEE-AE89-198FDFAB8C4B}"/>
                  </c:ext>
                </c:extLst>
              </c15:ser>
            </c15:filteredScatterSeries>
          </c:ext>
        </c:extLst>
      </c:scatterChart>
      <c:valAx>
        <c:axId val="598267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LOCATIONS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69640"/>
        <c:crosses val="autoZero"/>
        <c:crossBetween val="midCat"/>
      </c:valAx>
      <c:valAx>
        <c:axId val="598269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cap="all" baseline="0">
                    <a:solidFill>
                      <a:sysClr val="window" lastClr="FFFFFF">
                        <a:lumMod val="7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CONCENTRATION (µg/m3)</a:t>
                </a:r>
                <a:endParaRPr lang="en-GB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>
                    <a:solidFill>
                      <a:sysClr val="window" lastClr="FFFFFF">
                        <a:lumMod val="75000"/>
                      </a:sysClr>
                    </a:solidFill>
                  </a:defRPr>
                </a:pPr>
                <a:endParaRPr lang="en-GB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cap="all" baseline="0">
                  <a:solidFill>
                    <a:sysClr val="window" lastClr="FFFFFF">
                      <a:lumMod val="7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67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Benzene concentration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Tox Conc Analysis Graphs'!$P$19</c:f>
              <c:strCache>
                <c:ptCount val="1"/>
                <c:pt idx="0">
                  <c:v>Washington Urban And Center City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Graphs'!$P$4:$P$17</c:f>
              <c:numCache>
                <c:formatCode>0.0000</c:formatCode>
                <c:ptCount val="14"/>
                <c:pt idx="0">
                  <c:v>0.96075079590082202</c:v>
                </c:pt>
                <c:pt idx="1">
                  <c:v>0.79736133823629296</c:v>
                </c:pt>
                <c:pt idx="2">
                  <c:v>0.97361195407344803</c:v>
                </c:pt>
                <c:pt idx="3">
                  <c:v>0.782701216638088</c:v>
                </c:pt>
                <c:pt idx="4">
                  <c:v>0.74880865745006098</c:v>
                </c:pt>
                <c:pt idx="5">
                  <c:v>0.71659479656240399</c:v>
                </c:pt>
                <c:pt idx="6">
                  <c:v>0.58993814205914197</c:v>
                </c:pt>
                <c:pt idx="7">
                  <c:v>0.69745813173552396</c:v>
                </c:pt>
                <c:pt idx="8">
                  <c:v>0.67960885069409405</c:v>
                </c:pt>
                <c:pt idx="9">
                  <c:v>0.703480701292715</c:v>
                </c:pt>
                <c:pt idx="10">
                  <c:v>1.5278432969003899</c:v>
                </c:pt>
                <c:pt idx="11">
                  <c:v>0.92444484981317698</c:v>
                </c:pt>
                <c:pt idx="12">
                  <c:v>0.64049964578401697</c:v>
                </c:pt>
                <c:pt idx="13">
                  <c:v>0.53390240087173901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8B4-40C9-9AD1-36C37B4DBE0F}"/>
            </c:ext>
          </c:extLst>
        </c:ser>
        <c:ser>
          <c:idx val="1"/>
          <c:order val="1"/>
          <c:tx>
            <c:strRef>
              <c:f>'Air Tox Conc Analysis Graphs'!$Q$19</c:f>
              <c:strCache>
                <c:ptCount val="1"/>
                <c:pt idx="0">
                  <c:v>Wilmington Urban And Center City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Graphs'!$Q$4:$Q$17</c:f>
              <c:numCache>
                <c:formatCode>0.0000</c:formatCode>
                <c:ptCount val="14"/>
                <c:pt idx="0">
                  <c:v>1.40710261610688</c:v>
                </c:pt>
                <c:pt idx="1">
                  <c:v>1.20834975407041</c:v>
                </c:pt>
                <c:pt idx="2">
                  <c:v>1.1437306215888601</c:v>
                </c:pt>
                <c:pt idx="3">
                  <c:v>0.99169207194395204</c:v>
                </c:pt>
                <c:pt idx="4">
                  <c:v>0.99103422134609498</c:v>
                </c:pt>
                <c:pt idx="5">
                  <c:v>0.79986043989658395</c:v>
                </c:pt>
                <c:pt idx="6">
                  <c:v>0.77846253731033999</c:v>
                </c:pt>
                <c:pt idx="7">
                  <c:v>0.78758387598726498</c:v>
                </c:pt>
                <c:pt idx="8">
                  <c:v>0.97231759272870599</c:v>
                </c:pt>
                <c:pt idx="9">
                  <c:v>0.83354219219140802</c:v>
                </c:pt>
                <c:pt idx="10">
                  <c:v>0.94057491366510004</c:v>
                </c:pt>
                <c:pt idx="11">
                  <c:v>0.82305633435370751</c:v>
                </c:pt>
                <c:pt idx="12">
                  <c:v>0.70553775504231497</c:v>
                </c:pt>
                <c:pt idx="13">
                  <c:v>1.20109023029606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8B4-40C9-9AD1-36C37B4DBE0F}"/>
            </c:ext>
          </c:extLst>
        </c:ser>
        <c:ser>
          <c:idx val="2"/>
          <c:order val="2"/>
          <c:tx>
            <c:strRef>
              <c:f>'Air Tox Conc Analysis Graphs'!$R$19</c:f>
              <c:strCache>
                <c:ptCount val="1"/>
                <c:pt idx="0">
                  <c:v>Essex Suburban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xVal>
          <c:yVal>
            <c:numRef>
              <c:f>'Air Tox Conc Analysis Graphs'!$R$4:$R$17</c:f>
              <c:numCache>
                <c:formatCode>0.0000</c:formatCode>
                <c:ptCount val="14"/>
                <c:pt idx="0">
                  <c:v>1.5202159957318999</c:v>
                </c:pt>
                <c:pt idx="1">
                  <c:v>1.33209858362873</c:v>
                </c:pt>
                <c:pt idx="2">
                  <c:v>1.2140611069182199</c:v>
                </c:pt>
                <c:pt idx="3">
                  <c:v>1.13505752487429</c:v>
                </c:pt>
                <c:pt idx="4">
                  <c:v>1.0989827909430501</c:v>
                </c:pt>
                <c:pt idx="5">
                  <c:v>0.96785961245668395</c:v>
                </c:pt>
                <c:pt idx="6">
                  <c:v>0.83719394123945101</c:v>
                </c:pt>
                <c:pt idx="7">
                  <c:v>0.83127990878019198</c:v>
                </c:pt>
                <c:pt idx="8">
                  <c:v>0.82064495349334499</c:v>
                </c:pt>
                <c:pt idx="9">
                  <c:v>0.86008071621595805</c:v>
                </c:pt>
                <c:pt idx="10">
                  <c:v>1.1520140930766001</c:v>
                </c:pt>
                <c:pt idx="11">
                  <c:v>1.08373138381809</c:v>
                </c:pt>
                <c:pt idx="12">
                  <c:v>0.84836825093284995</c:v>
                </c:pt>
                <c:pt idx="13">
                  <c:v>0.71367155870453303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8B4-40C9-9AD1-36C37B4DBE0F}"/>
            </c:ext>
          </c:extLst>
        </c:ser>
        <c:ser>
          <c:idx val="3"/>
          <c:order val="3"/>
          <c:tx>
            <c:strRef>
              <c:f>'Air Tox Conc Analysis Graphs'!$S$19</c:f>
              <c:strCache>
                <c:ptCount val="1"/>
                <c:pt idx="0">
                  <c:v>Beltsville Suburban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Graphs'!$S$4:$S$17</c:f>
              <c:numCache>
                <c:formatCode>0.0000</c:formatCode>
                <c:ptCount val="14"/>
                <c:pt idx="0">
                  <c:v>0.67022493760579005</c:v>
                </c:pt>
                <c:pt idx="1">
                  <c:v>0.71554957399053398</c:v>
                </c:pt>
                <c:pt idx="2">
                  <c:v>0.70680125406644601</c:v>
                </c:pt>
                <c:pt idx="3">
                  <c:v>0.61497544410328098</c:v>
                </c:pt>
                <c:pt idx="4">
                  <c:v>0.571675527308668</c:v>
                </c:pt>
                <c:pt idx="5">
                  <c:v>0.56589959348951102</c:v>
                </c:pt>
                <c:pt idx="6">
                  <c:v>0.45870152177910001</c:v>
                </c:pt>
                <c:pt idx="7">
                  <c:v>1.9581809419517699</c:v>
                </c:pt>
                <c:pt idx="8">
                  <c:v>0.47642198198785402</c:v>
                </c:pt>
                <c:pt idx="9">
                  <c:v>0.49208207062461901</c:v>
                </c:pt>
                <c:pt idx="10">
                  <c:v>0.70848033173104497</c:v>
                </c:pt>
                <c:pt idx="11">
                  <c:v>1.0073391333222399</c:v>
                </c:pt>
                <c:pt idx="12">
                  <c:v>0.62849038143138403</c:v>
                </c:pt>
                <c:pt idx="13">
                  <c:v>0.73719762076587803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8B4-40C9-9AD1-36C37B4DBE0F}"/>
            </c:ext>
          </c:extLst>
        </c:ser>
        <c:ser>
          <c:idx val="4"/>
          <c:order val="4"/>
          <c:tx>
            <c:strRef>
              <c:f>'Air Tox Conc Analysis Graphs'!$T$19</c:f>
              <c:strCache>
                <c:ptCount val="1"/>
                <c:pt idx="0">
                  <c:v>Baltimore Urban And Center City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Graphs'!$T$4:$T$17</c:f>
              <c:numCache>
                <c:formatCode>0.0000</c:formatCode>
                <c:ptCount val="14"/>
                <c:pt idx="0">
                  <c:v>1.2426577616562</c:v>
                </c:pt>
                <c:pt idx="1">
                  <c:v>1.6961530480238001</c:v>
                </c:pt>
                <c:pt idx="2">
                  <c:v>1.1891548129795799</c:v>
                </c:pt>
                <c:pt idx="3">
                  <c:v>1.0544722207257</c:v>
                </c:pt>
                <c:pt idx="4">
                  <c:v>1.09386598912336</c:v>
                </c:pt>
                <c:pt idx="5">
                  <c:v>0.92654403993638901</c:v>
                </c:pt>
                <c:pt idx="6">
                  <c:v>0.81823487528439198</c:v>
                </c:pt>
                <c:pt idx="7">
                  <c:v>0.86481752118160005</c:v>
                </c:pt>
                <c:pt idx="8">
                  <c:v>0.81047875974692596</c:v>
                </c:pt>
                <c:pt idx="9">
                  <c:v>0.82005639726465396</c:v>
                </c:pt>
                <c:pt idx="10">
                  <c:v>1.0046175161622599</c:v>
                </c:pt>
                <c:pt idx="11">
                  <c:v>0.81436733543872797</c:v>
                </c:pt>
                <c:pt idx="12">
                  <c:v>0.81777263297276104</c:v>
                </c:pt>
                <c:pt idx="13">
                  <c:v>0.65399545781752599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8B4-40C9-9AD1-36C37B4DBE0F}"/>
            </c:ext>
          </c:extLst>
        </c:ser>
        <c:ser>
          <c:idx val="5"/>
          <c:order val="5"/>
          <c:tx>
            <c:strRef>
              <c:f>'Air Tox Conc Analysis Graphs'!$U$19</c:f>
              <c:strCache>
                <c:ptCount val="1"/>
                <c:pt idx="0">
                  <c:v>Not In A City Rural NJ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Graphs'!$U$4:$U$17</c:f>
              <c:numCache>
                <c:formatCode>0.0000</c:formatCode>
                <c:ptCount val="14"/>
                <c:pt idx="0">
                  <c:v>0.67981989979743995</c:v>
                </c:pt>
                <c:pt idx="1">
                  <c:v>0.51375338589323005</c:v>
                </c:pt>
                <c:pt idx="2">
                  <c:v>0.48726532593942601</c:v>
                </c:pt>
                <c:pt idx="3">
                  <c:v>0.609551611845776</c:v>
                </c:pt>
                <c:pt idx="4">
                  <c:v>0.55006741793429303</c:v>
                </c:pt>
                <c:pt idx="5">
                  <c:v>0.48573822854903698</c:v>
                </c:pt>
                <c:pt idx="6">
                  <c:v>0.53879429570964099</c:v>
                </c:pt>
                <c:pt idx="7">
                  <c:v>0.64983303136512904</c:v>
                </c:pt>
                <c:pt idx="8">
                  <c:v>0.50523863781671097</c:v>
                </c:pt>
                <c:pt idx="9">
                  <c:v>0.485392765676389</c:v>
                </c:pt>
                <c:pt idx="10">
                  <c:v>0.407837368141521</c:v>
                </c:pt>
                <c:pt idx="11">
                  <c:v>0.35963100593151698</c:v>
                </c:pt>
                <c:pt idx="12">
                  <c:v>0.39816046346511202</c:v>
                </c:pt>
                <c:pt idx="13">
                  <c:v>0.35946302450054901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8B4-40C9-9AD1-36C37B4DBE0F}"/>
            </c:ext>
          </c:extLst>
        </c:ser>
        <c:ser>
          <c:idx val="6"/>
          <c:order val="6"/>
          <c:tx>
            <c:strRef>
              <c:f>'Air Tox Conc Analysis Graphs'!$V$19</c:f>
              <c:strCache>
                <c:ptCount val="1"/>
                <c:pt idx="0">
                  <c:v>Elizabeth Suburban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Graphs'!$V$4:$V$17</c:f>
              <c:numCache>
                <c:formatCode>0.0000</c:formatCode>
                <c:ptCount val="14"/>
                <c:pt idx="0">
                  <c:v>1.6701844473679901</c:v>
                </c:pt>
                <c:pt idx="1">
                  <c:v>1.3339126341301799</c:v>
                </c:pt>
                <c:pt idx="2">
                  <c:v>1.13494957861353</c:v>
                </c:pt>
                <c:pt idx="3">
                  <c:v>1.8820017454800799</c:v>
                </c:pt>
                <c:pt idx="4">
                  <c:v>1.4336157203730899</c:v>
                </c:pt>
                <c:pt idx="5">
                  <c:v>1.04429203271866</c:v>
                </c:pt>
                <c:pt idx="6">
                  <c:v>1.06104616894097</c:v>
                </c:pt>
                <c:pt idx="7">
                  <c:v>1.08286839235024</c:v>
                </c:pt>
                <c:pt idx="8">
                  <c:v>0.84040188789367698</c:v>
                </c:pt>
                <c:pt idx="9">
                  <c:v>0.82475551053629104</c:v>
                </c:pt>
                <c:pt idx="10">
                  <c:v>0.85666926503181495</c:v>
                </c:pt>
                <c:pt idx="11">
                  <c:v>0.86903597762187301</c:v>
                </c:pt>
                <c:pt idx="12">
                  <c:v>0.84433905707030998</c:v>
                </c:pt>
                <c:pt idx="13">
                  <c:v>0.74281148066123304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8B4-40C9-9AD1-36C37B4DBE0F}"/>
            </c:ext>
          </c:extLst>
        </c:ser>
        <c:ser>
          <c:idx val="7"/>
          <c:order val="7"/>
          <c:tx>
            <c:strRef>
              <c:f>'Air Tox Conc Analysis Graphs'!$W$19</c:f>
              <c:strCache>
                <c:ptCount val="1"/>
                <c:pt idx="0">
                  <c:v>Suny Rural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Graphs'!$W$4:$W$17</c:f>
              <c:numCache>
                <c:formatCode>0.0000</c:formatCode>
                <c:ptCount val="14"/>
                <c:pt idx="0">
                  <c:v>0.37371153421699999</c:v>
                </c:pt>
                <c:pt idx="1">
                  <c:v>0.33431835193186998</c:v>
                </c:pt>
                <c:pt idx="2">
                  <c:v>0.33214584056098601</c:v>
                </c:pt>
                <c:pt idx="3">
                  <c:v>0.319516143385778</c:v>
                </c:pt>
                <c:pt idx="4">
                  <c:v>0.25457441924433999</c:v>
                </c:pt>
                <c:pt idx="5">
                  <c:v>0.19302639511285999</c:v>
                </c:pt>
                <c:pt idx="6">
                  <c:v>0.26576364365491001</c:v>
                </c:pt>
                <c:pt idx="7">
                  <c:v>0.23784726225542599</c:v>
                </c:pt>
                <c:pt idx="8">
                  <c:v>0.26847249468595802</c:v>
                </c:pt>
                <c:pt idx="9">
                  <c:v>0.24420970724895599</c:v>
                </c:pt>
                <c:pt idx="10">
                  <c:v>0.24167770240455899</c:v>
                </c:pt>
                <c:pt idx="11">
                  <c:v>0.23250191825042901</c:v>
                </c:pt>
                <c:pt idx="12">
                  <c:v>0.22917480780077801</c:v>
                </c:pt>
                <c:pt idx="13">
                  <c:v>0.23180217258000799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8B4-40C9-9AD1-36C37B4DB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43344"/>
        <c:axId val="684350888"/>
      </c:scatterChart>
      <c:valAx>
        <c:axId val="68434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50888"/>
        <c:crosses val="autoZero"/>
        <c:crossBetween val="midCat"/>
        <c:majorUnit val="1"/>
      </c:valAx>
      <c:valAx>
        <c:axId val="6843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Annual Average Concentration (µg/m3)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43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Benzene concentration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Tox Conc Analysis Graphs'!$X$19</c:f>
              <c:strCache>
                <c:ptCount val="1"/>
                <c:pt idx="0">
                  <c:v>New York City Suburban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Graphs'!$X$4:$X$17</c:f>
              <c:numCache>
                <c:formatCode>0.0000</c:formatCode>
                <c:ptCount val="14"/>
                <c:pt idx="0">
                  <c:v>1.5111575710773499</c:v>
                </c:pt>
                <c:pt idx="1">
                  <c:v>1.3910002017655301</c:v>
                </c:pt>
                <c:pt idx="2">
                  <c:v>1.27084283245371</c:v>
                </c:pt>
                <c:pt idx="3">
                  <c:v>1.2236111114422501</c:v>
                </c:pt>
                <c:pt idx="4">
                  <c:v>1.0804249718785299</c:v>
                </c:pt>
                <c:pt idx="5">
                  <c:v>0.97892436861991905</c:v>
                </c:pt>
                <c:pt idx="6">
                  <c:v>0.89840849329318295</c:v>
                </c:pt>
                <c:pt idx="7">
                  <c:v>0.83310565474081999</c:v>
                </c:pt>
                <c:pt idx="8">
                  <c:v>0.77166013684974955</c:v>
                </c:pt>
                <c:pt idx="9">
                  <c:v>0.71021461895867899</c:v>
                </c:pt>
                <c:pt idx="10">
                  <c:v>0.84212050659983795</c:v>
                </c:pt>
                <c:pt idx="11">
                  <c:v>0.76144900395159099</c:v>
                </c:pt>
                <c:pt idx="12">
                  <c:v>0.62617574334144599</c:v>
                </c:pt>
                <c:pt idx="13">
                  <c:v>0.59829060983498294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7C6-41E2-B0C9-680DCF6A161A}"/>
            </c:ext>
          </c:extLst>
        </c:ser>
        <c:ser>
          <c:idx val="1"/>
          <c:order val="1"/>
          <c:tx>
            <c:strRef>
              <c:f>'Air Tox Conc Analysis Graphs'!$Y$19</c:f>
              <c:strCache>
                <c:ptCount val="1"/>
                <c:pt idx="0">
                  <c:v>Rochester Urban And Center City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Graphs'!$Y$4:$Y$17</c:f>
              <c:numCache>
                <c:formatCode>0.0000</c:formatCode>
                <c:ptCount val="14"/>
                <c:pt idx="0">
                  <c:v>0.90569755545368902</c:v>
                </c:pt>
                <c:pt idx="1">
                  <c:v>0.80546136421185999</c:v>
                </c:pt>
                <c:pt idx="2">
                  <c:v>0.71396298678416104</c:v>
                </c:pt>
                <c:pt idx="3">
                  <c:v>0.729840545836142</c:v>
                </c:pt>
                <c:pt idx="4">
                  <c:v>0.67142595453509002</c:v>
                </c:pt>
                <c:pt idx="5">
                  <c:v>0.51821063804839296</c:v>
                </c:pt>
                <c:pt idx="6">
                  <c:v>0.48576474017821802</c:v>
                </c:pt>
                <c:pt idx="7">
                  <c:v>0.45438841597310098</c:v>
                </c:pt>
                <c:pt idx="8">
                  <c:v>0.44913531069097801</c:v>
                </c:pt>
                <c:pt idx="9">
                  <c:v>0.40964639843520501</c:v>
                </c:pt>
                <c:pt idx="10">
                  <c:v>0.51929384056064798</c:v>
                </c:pt>
                <c:pt idx="11">
                  <c:v>0.42549584548060698</c:v>
                </c:pt>
                <c:pt idx="12">
                  <c:v>0.43771721962197102</c:v>
                </c:pt>
                <c:pt idx="13">
                  <c:v>0.41160416472376399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7C6-41E2-B0C9-680DCF6A161A}"/>
            </c:ext>
          </c:extLst>
        </c:ser>
        <c:ser>
          <c:idx val="3"/>
          <c:order val="2"/>
          <c:tx>
            <c:strRef>
              <c:f>'Air Tox Conc Analysis Graphs'!$AC$19</c:f>
              <c:strCache>
                <c:ptCount val="1"/>
                <c:pt idx="0">
                  <c:v>Pittsburgh Urban And Center City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Graphs'!$AC$4:$AC$17</c:f>
              <c:numCache>
                <c:formatCode>0.0000</c:formatCode>
                <c:ptCount val="14"/>
                <c:pt idx="0">
                  <c:v>1.81130788658486</c:v>
                </c:pt>
                <c:pt idx="1">
                  <c:v>1.3494888544082599</c:v>
                </c:pt>
                <c:pt idx="2">
                  <c:v>1.3222523257136301</c:v>
                </c:pt>
                <c:pt idx="3">
                  <c:v>1.36627156451597</c:v>
                </c:pt>
                <c:pt idx="4">
                  <c:v>1.3042299434542699</c:v>
                </c:pt>
                <c:pt idx="5">
                  <c:v>1.1443889908126099</c:v>
                </c:pt>
                <c:pt idx="6">
                  <c:v>0.91627612856567897</c:v>
                </c:pt>
                <c:pt idx="7">
                  <c:v>1.06570908492026</c:v>
                </c:pt>
                <c:pt idx="8">
                  <c:v>0.86232034862041496</c:v>
                </c:pt>
                <c:pt idx="9">
                  <c:v>1.7008257156151925</c:v>
                </c:pt>
                <c:pt idx="10">
                  <c:v>2.5393310826099702</c:v>
                </c:pt>
                <c:pt idx="11">
                  <c:v>2.3150954307043499</c:v>
                </c:pt>
                <c:pt idx="12">
                  <c:v>1.4225852628548901</c:v>
                </c:pt>
                <c:pt idx="13">
                  <c:v>1.24476618285679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7C6-41E2-B0C9-680DCF6A161A}"/>
            </c:ext>
          </c:extLst>
        </c:ser>
        <c:ser>
          <c:idx val="4"/>
          <c:order val="3"/>
          <c:tx>
            <c:strRef>
              <c:f>'Air Tox Conc Analysis Graphs'!$AD$19</c:f>
              <c:strCache>
                <c:ptCount val="1"/>
                <c:pt idx="0">
                  <c:v>Not In A City Suburban VA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Graphs'!$AD$4:$AD$17</c:f>
              <c:numCache>
                <c:formatCode>0.0000</c:formatCode>
                <c:ptCount val="14"/>
                <c:pt idx="0">
                  <c:v>0.91916613871681296</c:v>
                </c:pt>
                <c:pt idx="1">
                  <c:v>0.98968694136853796</c:v>
                </c:pt>
                <c:pt idx="2">
                  <c:v>0.91499740264173302</c:v>
                </c:pt>
                <c:pt idx="3">
                  <c:v>0.65023846069320301</c:v>
                </c:pt>
                <c:pt idx="4">
                  <c:v>0.62541078527768501</c:v>
                </c:pt>
                <c:pt idx="5">
                  <c:v>0.67210706921874497</c:v>
                </c:pt>
                <c:pt idx="6">
                  <c:v>0.55984150996950799</c:v>
                </c:pt>
                <c:pt idx="7">
                  <c:v>0.56565360545084398</c:v>
                </c:pt>
                <c:pt idx="8">
                  <c:v>0.54699605236114102</c:v>
                </c:pt>
                <c:pt idx="9">
                  <c:v>0.52118480801582301</c:v>
                </c:pt>
                <c:pt idx="10">
                  <c:v>0.55984159832199398</c:v>
                </c:pt>
                <c:pt idx="11">
                  <c:v>0.549612639611052</c:v>
                </c:pt>
                <c:pt idx="12">
                  <c:v>0.52437454590509702</c:v>
                </c:pt>
                <c:pt idx="13">
                  <c:v>0.397038602166706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7C6-41E2-B0C9-680DCF6A161A}"/>
            </c:ext>
          </c:extLst>
        </c:ser>
        <c:ser>
          <c:idx val="5"/>
          <c:order val="4"/>
          <c:tx>
            <c:strRef>
              <c:f>'Air Tox Conc Analysis Graphs'!$AE$19</c:f>
              <c:strCache>
                <c:ptCount val="1"/>
                <c:pt idx="0">
                  <c:v>Virginia Beach Suburban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Graphs'!$AE$4:$AE$17</c:f>
              <c:numCache>
                <c:formatCode>0.0000</c:formatCode>
                <c:ptCount val="14"/>
                <c:pt idx="0">
                  <c:v>0.83833269029855695</c:v>
                </c:pt>
                <c:pt idx="1">
                  <c:v>0.96779109100843297</c:v>
                </c:pt>
                <c:pt idx="2">
                  <c:v>0.79638622415562499</c:v>
                </c:pt>
                <c:pt idx="3">
                  <c:v>0.83734404370188698</c:v>
                </c:pt>
                <c:pt idx="4">
                  <c:v>0.698964733447208</c:v>
                </c:pt>
                <c:pt idx="5">
                  <c:v>0.78101096580089102</c:v>
                </c:pt>
                <c:pt idx="6">
                  <c:v>0.61467105741130901</c:v>
                </c:pt>
                <c:pt idx="7">
                  <c:v>0.60105378453930203</c:v>
                </c:pt>
                <c:pt idx="8">
                  <c:v>0.65552763787449397</c:v>
                </c:pt>
                <c:pt idx="9">
                  <c:v>0.62100864416461898</c:v>
                </c:pt>
                <c:pt idx="10">
                  <c:v>0.54967402444596902</c:v>
                </c:pt>
                <c:pt idx="11">
                  <c:v>0.49424509048461901</c:v>
                </c:pt>
                <c:pt idx="12">
                  <c:v>0.46056693661631198</c:v>
                </c:pt>
                <c:pt idx="13">
                  <c:v>1.5139118670313401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7C6-41E2-B0C9-680DCF6A161A}"/>
            </c:ext>
          </c:extLst>
        </c:ser>
        <c:ser>
          <c:idx val="6"/>
          <c:order val="5"/>
          <c:tx>
            <c:strRef>
              <c:f>'Air Tox Conc Analysis Graphs'!$AF$19</c:f>
              <c:strCache>
                <c:ptCount val="1"/>
                <c:pt idx="0">
                  <c:v>Wheeling Urban And Center City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Graphs'!$AF$4:$AF$17</c:f>
              <c:numCache>
                <c:formatCode>0.0000</c:formatCode>
                <c:ptCount val="14"/>
                <c:pt idx="0">
                  <c:v>0.73259665884754899</c:v>
                </c:pt>
                <c:pt idx="1">
                  <c:v>0.90619705693196395</c:v>
                </c:pt>
                <c:pt idx="2">
                  <c:v>1.0683544283111901</c:v>
                </c:pt>
                <c:pt idx="3">
                  <c:v>0.99676831119826903</c:v>
                </c:pt>
                <c:pt idx="4">
                  <c:v>0.86620619947260102</c:v>
                </c:pt>
                <c:pt idx="5">
                  <c:v>1.11153506445435</c:v>
                </c:pt>
                <c:pt idx="6">
                  <c:v>0.75690893018454797</c:v>
                </c:pt>
                <c:pt idx="7">
                  <c:v>0.96066785444978797</c:v>
                </c:pt>
                <c:pt idx="8">
                  <c:v>0.83638811962945103</c:v>
                </c:pt>
                <c:pt idx="9">
                  <c:v>1.0143460333347301</c:v>
                </c:pt>
                <c:pt idx="10">
                  <c:v>1.20318358038601</c:v>
                </c:pt>
                <c:pt idx="11">
                  <c:v>1.0381006231674801</c:v>
                </c:pt>
                <c:pt idx="12">
                  <c:v>0.92108471751213095</c:v>
                </c:pt>
                <c:pt idx="13">
                  <c:v>0.92108471751213095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7C6-41E2-B0C9-680DCF6A161A}"/>
            </c:ext>
          </c:extLst>
        </c:ser>
        <c:ser>
          <c:idx val="7"/>
          <c:order val="6"/>
          <c:tx>
            <c:strRef>
              <c:f>'Air Tox Conc Analysis Graphs'!$AB$19</c:f>
              <c:strCache>
                <c:ptCount val="1"/>
                <c:pt idx="0">
                  <c:v>Not In A City Rural PA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Graphs'!$AB$4:$AB$17</c:f>
              <c:numCache>
                <c:formatCode>0.0000</c:formatCode>
                <c:ptCount val="14"/>
                <c:pt idx="0">
                  <c:v>0.25103258078026502</c:v>
                </c:pt>
                <c:pt idx="1">
                  <c:v>0.252720107930617</c:v>
                </c:pt>
                <c:pt idx="2">
                  <c:v>0.26927970052103201</c:v>
                </c:pt>
                <c:pt idx="3">
                  <c:v>0.476833457996448</c:v>
                </c:pt>
                <c:pt idx="4">
                  <c:v>0.119413190721518</c:v>
                </c:pt>
                <c:pt idx="5">
                  <c:v>0.11710237582926999</c:v>
                </c:pt>
                <c:pt idx="6">
                  <c:v>0.16065511982796199</c:v>
                </c:pt>
                <c:pt idx="7">
                  <c:v>0.18887203426273899</c:v>
                </c:pt>
                <c:pt idx="8">
                  <c:v>0.41466795060099398</c:v>
                </c:pt>
                <c:pt idx="9">
                  <c:v>0.41766765957528901</c:v>
                </c:pt>
                <c:pt idx="10">
                  <c:v>0.38101435269702899</c:v>
                </c:pt>
                <c:pt idx="11">
                  <c:v>0.30300898426051798</c:v>
                </c:pt>
                <c:pt idx="12">
                  <c:v>0.33289604351438301</c:v>
                </c:pt>
                <c:pt idx="13">
                  <c:v>0.32095587281240101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37C6-41E2-B0C9-680DCF6A161A}"/>
            </c:ext>
          </c:extLst>
        </c:ser>
        <c:ser>
          <c:idx val="2"/>
          <c:order val="7"/>
          <c:tx>
            <c:strRef>
              <c:f>'Air Tox Conc Analysis Graphs'!$Z$19</c:f>
              <c:strCache>
                <c:ptCount val="1"/>
                <c:pt idx="0">
                  <c:v>New York City Urban And Center City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Graphs'!$Z$4:$Z$17</c:f>
              <c:numCache>
                <c:formatCode>0.0000</c:formatCode>
                <c:ptCount val="14"/>
                <c:pt idx="0">
                  <c:v>1.0732633632714601</c:v>
                </c:pt>
                <c:pt idx="1">
                  <c:v>1.0147809248079001</c:v>
                </c:pt>
                <c:pt idx="2">
                  <c:v>1.00466011112387</c:v>
                </c:pt>
                <c:pt idx="3">
                  <c:v>0.92064264390085404</c:v>
                </c:pt>
                <c:pt idx="4">
                  <c:v>0.85336541781822794</c:v>
                </c:pt>
                <c:pt idx="5">
                  <c:v>0.681974741928982</c:v>
                </c:pt>
                <c:pt idx="6">
                  <c:v>0.57792056639466405</c:v>
                </c:pt>
                <c:pt idx="7">
                  <c:v>0.60871870455642496</c:v>
                </c:pt>
                <c:pt idx="8">
                  <c:v>0.60378083040316899</c:v>
                </c:pt>
                <c:pt idx="9">
                  <c:v>0.48427716552697397</c:v>
                </c:pt>
                <c:pt idx="10">
                  <c:v>0.71152501135018797</c:v>
                </c:pt>
                <c:pt idx="11">
                  <c:v>0.60831136554479603</c:v>
                </c:pt>
                <c:pt idx="12">
                  <c:v>0.57110194621954902</c:v>
                </c:pt>
                <c:pt idx="13">
                  <c:v>0.56147856669405805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37C6-41E2-B0C9-680DCF6A161A}"/>
            </c:ext>
          </c:extLst>
        </c:ser>
        <c:ser>
          <c:idx val="8"/>
          <c:order val="8"/>
          <c:tx>
            <c:strRef>
              <c:f>'Air Tox Conc Analysis Graphs'!$AA$19</c:f>
              <c:strCache>
                <c:ptCount val="1"/>
                <c:pt idx="0">
                  <c:v>New York City Suburban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3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Graphs'!$AA$4:$AA$17</c:f>
              <c:numCache>
                <c:formatCode>0.0000</c:formatCode>
                <c:ptCount val="14"/>
                <c:pt idx="0">
                  <c:v>1.4515</c:v>
                </c:pt>
                <c:pt idx="1">
                  <c:v>1.3285619616508499</c:v>
                </c:pt>
                <c:pt idx="2">
                  <c:v>1.2045173932940301</c:v>
                </c:pt>
                <c:pt idx="3">
                  <c:v>1.1227362070043201</c:v>
                </c:pt>
                <c:pt idx="4">
                  <c:v>1.0518219763949801</c:v>
                </c:pt>
                <c:pt idx="5">
                  <c:v>0.92640731598322201</c:v>
                </c:pt>
                <c:pt idx="6">
                  <c:v>0.82294202864170096</c:v>
                </c:pt>
                <c:pt idx="7">
                  <c:v>0.80497661961519995</c:v>
                </c:pt>
                <c:pt idx="8">
                  <c:v>0.78701121058869905</c:v>
                </c:pt>
                <c:pt idx="9">
                  <c:v>0.80515837446884153</c:v>
                </c:pt>
                <c:pt idx="10">
                  <c:v>0.82330553834898401</c:v>
                </c:pt>
                <c:pt idx="11">
                  <c:v>0.799664118942225</c:v>
                </c:pt>
                <c:pt idx="12">
                  <c:v>0.64797346411567003</c:v>
                </c:pt>
                <c:pt idx="13">
                  <c:v>0.68394145667552997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37C6-41E2-B0C9-680DCF6A1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43344"/>
        <c:axId val="684350888"/>
      </c:scatterChart>
      <c:valAx>
        <c:axId val="68434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50888"/>
        <c:crosses val="autoZero"/>
        <c:crossBetween val="midCat"/>
        <c:majorUnit val="1"/>
      </c:valAx>
      <c:valAx>
        <c:axId val="6843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Annual Average Concentration (µg/m3)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43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1-3 Butadiene concentration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Tox Conc Analysis Graphs'!$AG$19</c:f>
              <c:strCache>
                <c:ptCount val="1"/>
                <c:pt idx="0">
                  <c:v>Washington Urban And Center City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Graphs'!$AG$4:$AG$17</c:f>
              <c:numCache>
                <c:formatCode>0.0000</c:formatCode>
                <c:ptCount val="14"/>
                <c:pt idx="0">
                  <c:v>0.19468912050748899</c:v>
                </c:pt>
                <c:pt idx="1">
                  <c:v>0.13390651928474701</c:v>
                </c:pt>
                <c:pt idx="2">
                  <c:v>0.17563222427615699</c:v>
                </c:pt>
                <c:pt idx="3">
                  <c:v>0.123476926145739</c:v>
                </c:pt>
                <c:pt idx="4">
                  <c:v>0.1380246045587</c:v>
                </c:pt>
                <c:pt idx="5">
                  <c:v>0.112185117151392</c:v>
                </c:pt>
                <c:pt idx="6">
                  <c:v>4.0279447934345201E-2</c:v>
                </c:pt>
                <c:pt idx="7">
                  <c:v>0.105074225751273</c:v>
                </c:pt>
                <c:pt idx="8">
                  <c:v>6.1404446231537201E-2</c:v>
                </c:pt>
                <c:pt idx="9">
                  <c:v>5.6280976893114197E-2</c:v>
                </c:pt>
                <c:pt idx="10">
                  <c:v>7.3405022857089802E-2</c:v>
                </c:pt>
                <c:pt idx="11">
                  <c:v>7.6214822040776106E-2</c:v>
                </c:pt>
                <c:pt idx="12">
                  <c:v>5.1042814407560803E-2</c:v>
                </c:pt>
                <c:pt idx="13">
                  <c:v>9.8238653473315708E-3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1C3-4655-A4B1-26D34ED11F7C}"/>
            </c:ext>
          </c:extLst>
        </c:ser>
        <c:ser>
          <c:idx val="1"/>
          <c:order val="1"/>
          <c:tx>
            <c:strRef>
              <c:f>'Air Tox Conc Analysis Graphs'!$AH$19</c:f>
              <c:strCache>
                <c:ptCount val="1"/>
                <c:pt idx="0">
                  <c:v>Wilmington Urban And Center City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Graphs'!$AH$4:$AH$17</c:f>
              <c:numCache>
                <c:formatCode>0.0000</c:formatCode>
                <c:ptCount val="14"/>
                <c:pt idx="0">
                  <c:v>0.18762269277186699</c:v>
                </c:pt>
                <c:pt idx="1">
                  <c:v>0.17618151458686801</c:v>
                </c:pt>
                <c:pt idx="2">
                  <c:v>0.18617608983135001</c:v>
                </c:pt>
                <c:pt idx="3">
                  <c:v>0.15165425529866899</c:v>
                </c:pt>
                <c:pt idx="4">
                  <c:v>0.14074248687948199</c:v>
                </c:pt>
                <c:pt idx="5">
                  <c:v>0.125937051810324</c:v>
                </c:pt>
                <c:pt idx="6">
                  <c:v>6.3780960440635706E-2</c:v>
                </c:pt>
                <c:pt idx="7">
                  <c:v>0.128716734134489</c:v>
                </c:pt>
                <c:pt idx="8">
                  <c:v>0.101824098887543</c:v>
                </c:pt>
                <c:pt idx="9">
                  <c:v>9.5732579595948497E-2</c:v>
                </c:pt>
                <c:pt idx="10">
                  <c:v>0.116726428511794</c:v>
                </c:pt>
                <c:pt idx="11">
                  <c:v>8.0682170028686204E-2</c:v>
                </c:pt>
                <c:pt idx="12">
                  <c:v>4.4637911545578397E-2</c:v>
                </c:pt>
                <c:pt idx="13">
                  <c:v>1.33075843979087E-2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1C3-4655-A4B1-26D34ED11F7C}"/>
            </c:ext>
          </c:extLst>
        </c:ser>
        <c:ser>
          <c:idx val="2"/>
          <c:order val="2"/>
          <c:tx>
            <c:strRef>
              <c:f>'Air Tox Conc Analysis Graphs'!$AI$19</c:f>
              <c:strCache>
                <c:ptCount val="1"/>
                <c:pt idx="0">
                  <c:v>Essex Suburban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Graphs'!$AI$4:$AI$17</c:f>
              <c:numCache>
                <c:formatCode>0.0000</c:formatCode>
                <c:ptCount val="14"/>
                <c:pt idx="0">
                  <c:v>0.241704588969711</c:v>
                </c:pt>
                <c:pt idx="1">
                  <c:v>0.20421978461866599</c:v>
                </c:pt>
                <c:pt idx="2">
                  <c:v>0.203194896548481</c:v>
                </c:pt>
                <c:pt idx="3">
                  <c:v>0.18467078685503599</c:v>
                </c:pt>
                <c:pt idx="4">
                  <c:v>0.200201079615804</c:v>
                </c:pt>
                <c:pt idx="5">
                  <c:v>0.14701927564384601</c:v>
                </c:pt>
                <c:pt idx="6">
                  <c:v>5.4300048941020203E-2</c:v>
                </c:pt>
                <c:pt idx="7">
                  <c:v>0.123855649386762</c:v>
                </c:pt>
                <c:pt idx="8">
                  <c:v>6.4762080937885394E-2</c:v>
                </c:pt>
                <c:pt idx="9">
                  <c:v>4.6279019123669399E-2</c:v>
                </c:pt>
                <c:pt idx="10">
                  <c:v>0.15908763998498501</c:v>
                </c:pt>
                <c:pt idx="11">
                  <c:v>0.16258763011972399</c:v>
                </c:pt>
                <c:pt idx="12">
                  <c:v>7.21380278529202E-2</c:v>
                </c:pt>
                <c:pt idx="13">
                  <c:v>3.4873839436719803E-2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1C3-4655-A4B1-26D34ED11F7C}"/>
            </c:ext>
          </c:extLst>
        </c:ser>
        <c:ser>
          <c:idx val="3"/>
          <c:order val="3"/>
          <c:tx>
            <c:strRef>
              <c:f>'Air Tox Conc Analysis Graphs'!$AJ$19</c:f>
              <c:strCache>
                <c:ptCount val="1"/>
                <c:pt idx="0">
                  <c:v>Beltsville Suburban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Graphs'!$AJ$4:$AJ$17</c:f>
              <c:numCache>
                <c:formatCode>0.0000</c:formatCode>
                <c:ptCount val="14"/>
                <c:pt idx="0">
                  <c:v>9.5094163093479706E-2</c:v>
                </c:pt>
                <c:pt idx="1">
                  <c:v>7.7933958184208799E-2</c:v>
                </c:pt>
                <c:pt idx="2">
                  <c:v>8.8903777401437706E-2</c:v>
                </c:pt>
                <c:pt idx="3">
                  <c:v>6.6048160847276494E-2</c:v>
                </c:pt>
                <c:pt idx="4">
                  <c:v>7.76560888958297E-2</c:v>
                </c:pt>
                <c:pt idx="5">
                  <c:v>6.6565242196832394E-2</c:v>
                </c:pt>
                <c:pt idx="6">
                  <c:v>2.0270823097477401E-2</c:v>
                </c:pt>
                <c:pt idx="7">
                  <c:v>9.2378317192196802E-2</c:v>
                </c:pt>
                <c:pt idx="8">
                  <c:v>3.73219742439687E-2</c:v>
                </c:pt>
                <c:pt idx="9">
                  <c:v>3.2535345996158198E-2</c:v>
                </c:pt>
                <c:pt idx="10">
                  <c:v>7.3577681493203498E-2</c:v>
                </c:pt>
                <c:pt idx="11">
                  <c:v>7.8999829789002704E-2</c:v>
                </c:pt>
                <c:pt idx="12">
                  <c:v>3.6955015978119399E-2</c:v>
                </c:pt>
                <c:pt idx="13">
                  <c:v>1.02094071077519E-2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F1C3-4655-A4B1-26D34ED11F7C}"/>
            </c:ext>
          </c:extLst>
        </c:ser>
        <c:ser>
          <c:idx val="4"/>
          <c:order val="4"/>
          <c:tx>
            <c:strRef>
              <c:f>'Air Tox Conc Analysis Graphs'!$AK$19</c:f>
              <c:strCache>
                <c:ptCount val="1"/>
                <c:pt idx="0">
                  <c:v>Baltimore Urban And Center City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Graphs'!$AK$4:$AK$17</c:f>
              <c:numCache>
                <c:formatCode>0.0000</c:formatCode>
                <c:ptCount val="14"/>
                <c:pt idx="0">
                  <c:v>0.26855766768491501</c:v>
                </c:pt>
                <c:pt idx="1">
                  <c:v>0.256245989254483</c:v>
                </c:pt>
                <c:pt idx="2">
                  <c:v>0.26448611318814902</c:v>
                </c:pt>
                <c:pt idx="3">
                  <c:v>0.20889858877072601</c:v>
                </c:pt>
                <c:pt idx="4">
                  <c:v>0.19997152351474401</c:v>
                </c:pt>
                <c:pt idx="5">
                  <c:v>0.168939876259636</c:v>
                </c:pt>
                <c:pt idx="6">
                  <c:v>0.112734756047099</c:v>
                </c:pt>
                <c:pt idx="7">
                  <c:v>0.14588959877989399</c:v>
                </c:pt>
                <c:pt idx="8">
                  <c:v>0.103900201034312</c:v>
                </c:pt>
                <c:pt idx="9">
                  <c:v>5.96079617061398E-2</c:v>
                </c:pt>
                <c:pt idx="10">
                  <c:v>0.12597805483020699</c:v>
                </c:pt>
                <c:pt idx="11">
                  <c:v>0.11993399117142001</c:v>
                </c:pt>
                <c:pt idx="12">
                  <c:v>5.9640523130920803E-2</c:v>
                </c:pt>
                <c:pt idx="13">
                  <c:v>1.4974676510867001E-2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F1C3-4655-A4B1-26D34ED11F7C}"/>
            </c:ext>
          </c:extLst>
        </c:ser>
        <c:ser>
          <c:idx val="5"/>
          <c:order val="5"/>
          <c:tx>
            <c:strRef>
              <c:f>'Air Tox Conc Analysis Graphs'!$AL$19</c:f>
              <c:strCache>
                <c:ptCount val="1"/>
                <c:pt idx="0">
                  <c:v>Not In A City Rural NJ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Graphs'!$AL$4:$AL$17</c:f>
              <c:numCache>
                <c:formatCode>0.0000</c:formatCode>
                <c:ptCount val="14"/>
                <c:pt idx="0">
                  <c:v>1.29738767817616E-2</c:v>
                </c:pt>
                <c:pt idx="1">
                  <c:v>2.87220393917684E-2</c:v>
                </c:pt>
                <c:pt idx="2">
                  <c:v>2.5255672329177099E-2</c:v>
                </c:pt>
                <c:pt idx="3">
                  <c:v>3.48902974688148E-2</c:v>
                </c:pt>
                <c:pt idx="4">
                  <c:v>1.8595502261438801E-2</c:v>
                </c:pt>
                <c:pt idx="5">
                  <c:v>9.8235838507351094E-3</c:v>
                </c:pt>
                <c:pt idx="6">
                  <c:v>2.3757289545457898E-2</c:v>
                </c:pt>
                <c:pt idx="7">
                  <c:v>4.2785842948761102E-2</c:v>
                </c:pt>
                <c:pt idx="8">
                  <c:v>3.9371772501312297E-2</c:v>
                </c:pt>
                <c:pt idx="9">
                  <c:v>6.05133969153537E-2</c:v>
                </c:pt>
                <c:pt idx="10">
                  <c:v>2.2316101938486099E-2</c:v>
                </c:pt>
                <c:pt idx="11">
                  <c:v>1.64233034251836E-2</c:v>
                </c:pt>
                <c:pt idx="12">
                  <c:v>2.2773867007344999E-2</c:v>
                </c:pt>
                <c:pt idx="13">
                  <c:v>2.3782377231067801E-2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F1C3-4655-A4B1-26D34ED11F7C}"/>
            </c:ext>
          </c:extLst>
        </c:ser>
        <c:ser>
          <c:idx val="6"/>
          <c:order val="6"/>
          <c:tx>
            <c:strRef>
              <c:f>'Air Tox Conc Analysis Graphs'!$AM$19</c:f>
              <c:strCache>
                <c:ptCount val="1"/>
                <c:pt idx="0">
                  <c:v>Elizabeth Suburban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Graphs'!$AM$4:$AM$17</c:f>
              <c:numCache>
                <c:formatCode>0.0000</c:formatCode>
                <c:ptCount val="14"/>
                <c:pt idx="0">
                  <c:v>0.137379652758439</c:v>
                </c:pt>
                <c:pt idx="1">
                  <c:v>0.16187323186675001</c:v>
                </c:pt>
                <c:pt idx="2">
                  <c:v>0.14255217267352999</c:v>
                </c:pt>
                <c:pt idx="3">
                  <c:v>0.15557269158738599</c:v>
                </c:pt>
                <c:pt idx="4">
                  <c:v>0.16471650621901099</c:v>
                </c:pt>
                <c:pt idx="5">
                  <c:v>0.124023184748524</c:v>
                </c:pt>
                <c:pt idx="6">
                  <c:v>0.14006689813782</c:v>
                </c:pt>
                <c:pt idx="7">
                  <c:v>0.14509198185606101</c:v>
                </c:pt>
                <c:pt idx="8">
                  <c:v>0.118855709118433</c:v>
                </c:pt>
                <c:pt idx="9">
                  <c:v>0.124699842816187</c:v>
                </c:pt>
                <c:pt idx="10">
                  <c:v>0.12313723030189699</c:v>
                </c:pt>
                <c:pt idx="11">
                  <c:v>0.12902827896177799</c:v>
                </c:pt>
                <c:pt idx="12">
                  <c:v>0.117401533683792</c:v>
                </c:pt>
                <c:pt idx="13">
                  <c:v>9.6436457615345694E-2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1C3-4655-A4B1-26D34ED11F7C}"/>
            </c:ext>
          </c:extLst>
        </c:ser>
        <c:ser>
          <c:idx val="7"/>
          <c:order val="7"/>
          <c:tx>
            <c:strRef>
              <c:f>'Air Tox Conc Analysis Graphs'!$AN$19</c:f>
              <c:strCache>
                <c:ptCount val="1"/>
                <c:pt idx="0">
                  <c:v>Suny Rural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Graphs'!$AN$4:$AN$17</c:f>
              <c:numCache>
                <c:formatCode>0.0000</c:formatCode>
                <c:ptCount val="14"/>
                <c:pt idx="0">
                  <c:v>7.88783573855956E-3</c:v>
                </c:pt>
                <c:pt idx="1">
                  <c:v>6.5804560602243504E-4</c:v>
                </c:pt>
                <c:pt idx="2">
                  <c:v>7.5827555225814799E-3</c:v>
                </c:pt>
                <c:pt idx="3">
                  <c:v>1.0130167530294E-3</c:v>
                </c:pt>
                <c:pt idx="4">
                  <c:v>2.57321213486425E-3</c:v>
                </c:pt>
                <c:pt idx="5">
                  <c:v>1.4063987078106546E-3</c:v>
                </c:pt>
                <c:pt idx="6">
                  <c:v>2.3958528075705899E-4</c:v>
                </c:pt>
                <c:pt idx="7">
                  <c:v>1.22351009609564E-3</c:v>
                </c:pt>
                <c:pt idx="8">
                  <c:v>4.5693071302154997E-3</c:v>
                </c:pt>
                <c:pt idx="9">
                  <c:v>4.7753985023258998E-3</c:v>
                </c:pt>
                <c:pt idx="10">
                  <c:v>3.8209588133862999E-3</c:v>
                </c:pt>
                <c:pt idx="11">
                  <c:v>4.4476540642790496E-3</c:v>
                </c:pt>
                <c:pt idx="12">
                  <c:v>1.2061123436849001E-3</c:v>
                </c:pt>
                <c:pt idx="13">
                  <c:v>7.4984448946128503E-4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F1C3-4655-A4B1-26D34ED11F7C}"/>
            </c:ext>
          </c:extLst>
        </c:ser>
        <c:ser>
          <c:idx val="8"/>
          <c:order val="8"/>
          <c:tx>
            <c:strRef>
              <c:f>'Air Tox Conc Analysis Graphs'!$AO$19</c:f>
              <c:strCache>
                <c:ptCount val="1"/>
                <c:pt idx="0">
                  <c:v>New York City Suburban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Graphs'!$AO$4:$AO$17</c:f>
              <c:numCache>
                <c:formatCode>0.0000</c:formatCode>
                <c:ptCount val="14"/>
                <c:pt idx="0">
                  <c:v>0.20713187143206599</c:v>
                </c:pt>
                <c:pt idx="1">
                  <c:v>0.19091069569216751</c:v>
                </c:pt>
                <c:pt idx="2">
                  <c:v>0.174689519952269</c:v>
                </c:pt>
                <c:pt idx="3">
                  <c:v>0.17340406421571999</c:v>
                </c:pt>
                <c:pt idx="4">
                  <c:v>0.14811901506883199</c:v>
                </c:pt>
                <c:pt idx="5">
                  <c:v>9.1255294829606995E-2</c:v>
                </c:pt>
                <c:pt idx="6">
                  <c:v>0.103015556532357</c:v>
                </c:pt>
                <c:pt idx="7">
                  <c:v>0.119065330496856</c:v>
                </c:pt>
                <c:pt idx="8">
                  <c:v>0.10333989752607844</c:v>
                </c:pt>
                <c:pt idx="9">
                  <c:v>8.7614464555300905E-2</c:v>
                </c:pt>
                <c:pt idx="10">
                  <c:v>0.105941390034323</c:v>
                </c:pt>
                <c:pt idx="11">
                  <c:v>9.2637915695249498E-2</c:v>
                </c:pt>
                <c:pt idx="12">
                  <c:v>7.1057690307498006E-2</c:v>
                </c:pt>
                <c:pt idx="13">
                  <c:v>6.3155338820251095E-2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F1C3-4655-A4B1-26D34ED11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43344"/>
        <c:axId val="684350888"/>
      </c:scatterChart>
      <c:valAx>
        <c:axId val="68434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50888"/>
        <c:crosses val="autoZero"/>
        <c:crossBetween val="midCat"/>
        <c:majorUnit val="1"/>
      </c:valAx>
      <c:valAx>
        <c:axId val="6843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Annual Average Concentration (µg/m3)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43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1-3 Butadiene concentration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Tox Conc Analysis Graphs'!$AP$19</c:f>
              <c:strCache>
                <c:ptCount val="1"/>
                <c:pt idx="0">
                  <c:v>Rochester Urban And Center City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Graphs'!$AP$4:$AP$17</c:f>
              <c:numCache>
                <c:formatCode>0.0000</c:formatCode>
                <c:ptCount val="14"/>
                <c:pt idx="0">
                  <c:v>8.1550258349765203E-2</c:v>
                </c:pt>
                <c:pt idx="1">
                  <c:v>5.0858478717230003E-2</c:v>
                </c:pt>
                <c:pt idx="2">
                  <c:v>5.8099275279157599E-2</c:v>
                </c:pt>
                <c:pt idx="3">
                  <c:v>5.7581840524986598E-2</c:v>
                </c:pt>
                <c:pt idx="4">
                  <c:v>5.4755271813864297E-2</c:v>
                </c:pt>
                <c:pt idx="5">
                  <c:v>2.9854908336087001E-2</c:v>
                </c:pt>
                <c:pt idx="6">
                  <c:v>1.68305315220585E-2</c:v>
                </c:pt>
                <c:pt idx="7">
                  <c:v>2.6736579619214999E-2</c:v>
                </c:pt>
                <c:pt idx="8">
                  <c:v>2.7064038617215298E-2</c:v>
                </c:pt>
                <c:pt idx="9">
                  <c:v>3.0785242363936802E-2</c:v>
                </c:pt>
                <c:pt idx="10">
                  <c:v>3.9298752012352098E-2</c:v>
                </c:pt>
                <c:pt idx="11">
                  <c:v>3.1120709465959899E-2</c:v>
                </c:pt>
                <c:pt idx="12">
                  <c:v>2.8709461535166601E-2</c:v>
                </c:pt>
                <c:pt idx="13">
                  <c:v>2.4624991916904301E-2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6CD-4CE9-9F92-C8CA34A48B47}"/>
            </c:ext>
          </c:extLst>
        </c:ser>
        <c:ser>
          <c:idx val="1"/>
          <c:order val="1"/>
          <c:tx>
            <c:strRef>
              <c:f>'Air Tox Conc Analysis Graphs'!$AQ$19</c:f>
              <c:strCache>
                <c:ptCount val="1"/>
                <c:pt idx="0">
                  <c:v>New York City Urban And Center City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Graphs'!$AQ$4:$AQ$17</c:f>
              <c:numCache>
                <c:formatCode>0.0000</c:formatCode>
                <c:ptCount val="14"/>
                <c:pt idx="0">
                  <c:v>0.14491583058824301</c:v>
                </c:pt>
                <c:pt idx="1">
                  <c:v>0.103184230727228</c:v>
                </c:pt>
                <c:pt idx="2">
                  <c:v>0.119113257866014</c:v>
                </c:pt>
                <c:pt idx="3">
                  <c:v>0.116745844017714</c:v>
                </c:pt>
                <c:pt idx="4">
                  <c:v>9.6591453904570204E-2</c:v>
                </c:pt>
                <c:pt idx="5">
                  <c:v>4.52711861756332E-2</c:v>
                </c:pt>
                <c:pt idx="6">
                  <c:v>2.9268157180576099E-2</c:v>
                </c:pt>
                <c:pt idx="7">
                  <c:v>5.9168719562391399E-2</c:v>
                </c:pt>
                <c:pt idx="8">
                  <c:v>6.4103006881972194E-2</c:v>
                </c:pt>
                <c:pt idx="9">
                  <c:v>4.7663452007390299E-2</c:v>
                </c:pt>
                <c:pt idx="10">
                  <c:v>7.1865478775611003E-2</c:v>
                </c:pt>
                <c:pt idx="11">
                  <c:v>6.4182445059640894E-2</c:v>
                </c:pt>
                <c:pt idx="12">
                  <c:v>4.6287071985839798E-2</c:v>
                </c:pt>
                <c:pt idx="13">
                  <c:v>4.4311454345993102E-2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6CD-4CE9-9F92-C8CA34A48B47}"/>
            </c:ext>
          </c:extLst>
        </c:ser>
        <c:ser>
          <c:idx val="2"/>
          <c:order val="2"/>
          <c:tx>
            <c:strRef>
              <c:f>'Air Tox Conc Analysis Graphs'!$AR$19</c:f>
              <c:strCache>
                <c:ptCount val="1"/>
                <c:pt idx="0">
                  <c:v>New York City Suburban NY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Graphs'!$AR$4:$AR$17</c:f>
              <c:numCache>
                <c:formatCode>0.0000</c:formatCode>
                <c:ptCount val="14"/>
                <c:pt idx="0">
                  <c:v>0.12329265753091399</c:v>
                </c:pt>
                <c:pt idx="1">
                  <c:v>0.102203602393</c:v>
                </c:pt>
                <c:pt idx="2">
                  <c:v>0.13488810845666499</c:v>
                </c:pt>
                <c:pt idx="3">
                  <c:v>7.6019059550964205E-2</c:v>
                </c:pt>
                <c:pt idx="4">
                  <c:v>9.8369561561967397E-2</c:v>
                </c:pt>
                <c:pt idx="5">
                  <c:v>3.10037986536582E-2</c:v>
                </c:pt>
                <c:pt idx="6">
                  <c:v>3.66366763412952E-2</c:v>
                </c:pt>
                <c:pt idx="7">
                  <c:v>4.0592928812938148E-2</c:v>
                </c:pt>
                <c:pt idx="8">
                  <c:v>4.4549181284581102E-2</c:v>
                </c:pt>
                <c:pt idx="9">
                  <c:v>5.0010498210380352E-2</c:v>
                </c:pt>
                <c:pt idx="10">
                  <c:v>5.5471815136179603E-2</c:v>
                </c:pt>
                <c:pt idx="11">
                  <c:v>4.9782653743365997E-2</c:v>
                </c:pt>
                <c:pt idx="12">
                  <c:v>4.0072396332234701E-2</c:v>
                </c:pt>
                <c:pt idx="13">
                  <c:v>3.1369077848891397E-2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6CD-4CE9-9F92-C8CA34A48B47}"/>
            </c:ext>
          </c:extLst>
        </c:ser>
        <c:ser>
          <c:idx val="3"/>
          <c:order val="3"/>
          <c:tx>
            <c:strRef>
              <c:f>'Air Tox Conc Analysis Graphs'!$AS$19</c:f>
              <c:strCache>
                <c:ptCount val="1"/>
                <c:pt idx="0">
                  <c:v>Pittsburgh Urban And Center City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Graphs'!$AS$4:$AS$17</c:f>
              <c:numCache>
                <c:formatCode>0.0000</c:formatCode>
                <c:ptCount val="14"/>
                <c:pt idx="0">
                  <c:v>0.178292226412746</c:v>
                </c:pt>
                <c:pt idx="1">
                  <c:v>0.14562560074397801</c:v>
                </c:pt>
                <c:pt idx="2">
                  <c:v>0.167717377655208</c:v>
                </c:pt>
                <c:pt idx="3">
                  <c:v>0.143204490638385</c:v>
                </c:pt>
                <c:pt idx="4">
                  <c:v>0.13655853743354501</c:v>
                </c:pt>
                <c:pt idx="5">
                  <c:v>0.13738441277967101</c:v>
                </c:pt>
                <c:pt idx="6">
                  <c:v>6.2975784580482794E-2</c:v>
                </c:pt>
                <c:pt idx="7">
                  <c:v>0.103200212323471</c:v>
                </c:pt>
                <c:pt idx="8">
                  <c:v>7.4713717283749995E-2</c:v>
                </c:pt>
                <c:pt idx="9">
                  <c:v>5.5811742058877747E-2</c:v>
                </c:pt>
                <c:pt idx="10">
                  <c:v>3.69097668340055E-2</c:v>
                </c:pt>
                <c:pt idx="11">
                  <c:v>0.101459415565144</c:v>
                </c:pt>
                <c:pt idx="12">
                  <c:v>4.2877581498275197E-2</c:v>
                </c:pt>
                <c:pt idx="13">
                  <c:v>1.3818123353399299E-2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6CD-4CE9-9F92-C8CA34A48B47}"/>
            </c:ext>
          </c:extLst>
        </c:ser>
        <c:ser>
          <c:idx val="4"/>
          <c:order val="4"/>
          <c:tx>
            <c:strRef>
              <c:f>'Air Tox Conc Analysis Graphs'!$AT$19</c:f>
              <c:strCache>
                <c:ptCount val="1"/>
                <c:pt idx="0">
                  <c:v>Not In A City Suburban VA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Graphs'!$AT$4:$AT$17</c:f>
              <c:numCache>
                <c:formatCode>0.0000</c:formatCode>
                <c:ptCount val="14"/>
                <c:pt idx="0">
                  <c:v>0.150742221329557</c:v>
                </c:pt>
                <c:pt idx="1">
                  <c:v>0.14172653876767899</c:v>
                </c:pt>
                <c:pt idx="2">
                  <c:v>0.14069803081200299</c:v>
                </c:pt>
                <c:pt idx="3">
                  <c:v>3.8553398285732898E-2</c:v>
                </c:pt>
                <c:pt idx="4">
                  <c:v>0</c:v>
                </c:pt>
                <c:pt idx="5">
                  <c:v>0</c:v>
                </c:pt>
                <c:pt idx="6">
                  <c:v>8.8950424897866198E-3</c:v>
                </c:pt>
                <c:pt idx="7">
                  <c:v>7.9697838117336398E-3</c:v>
                </c:pt>
                <c:pt idx="8">
                  <c:v>0</c:v>
                </c:pt>
                <c:pt idx="9">
                  <c:v>1.26139072080453E-2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6CD-4CE9-9F92-C8CA34A48B47}"/>
            </c:ext>
          </c:extLst>
        </c:ser>
        <c:ser>
          <c:idx val="5"/>
          <c:order val="5"/>
          <c:tx>
            <c:strRef>
              <c:f>'Air Tox Conc Analysis Graphs'!$AU$19</c:f>
              <c:strCache>
                <c:ptCount val="1"/>
                <c:pt idx="0">
                  <c:v>Virginia Beach Suburban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Graphs'!$AU$4:$AU$17</c:f>
              <c:numCache>
                <c:formatCode>0.0000</c:formatCode>
                <c:ptCount val="14"/>
                <c:pt idx="0">
                  <c:v>0.12788976704080901</c:v>
                </c:pt>
                <c:pt idx="1">
                  <c:v>0.168472573578615</c:v>
                </c:pt>
                <c:pt idx="2">
                  <c:v>0.140963680638621</c:v>
                </c:pt>
                <c:pt idx="3">
                  <c:v>0.11117862292255</c:v>
                </c:pt>
                <c:pt idx="4">
                  <c:v>0.11320040103231301</c:v>
                </c:pt>
                <c:pt idx="5">
                  <c:v>0.124558577827852</c:v>
                </c:pt>
                <c:pt idx="6">
                  <c:v>5.6636851056125703E-2</c:v>
                </c:pt>
                <c:pt idx="7">
                  <c:v>0.145753394532949</c:v>
                </c:pt>
                <c:pt idx="8">
                  <c:v>0.120972708142439</c:v>
                </c:pt>
                <c:pt idx="9">
                  <c:v>3.9382146166290301E-2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6CD-4CE9-9F92-C8CA34A48B47}"/>
            </c:ext>
          </c:extLst>
        </c:ser>
        <c:ser>
          <c:idx val="6"/>
          <c:order val="6"/>
          <c:tx>
            <c:strRef>
              <c:f>'Air Tox Conc Analysis Graphs'!$AV$19</c:f>
              <c:strCache>
                <c:ptCount val="1"/>
                <c:pt idx="0">
                  <c:v>Wheeling Urban And Center City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Graphs'!$AV$4:$AV$17</c:f>
              <c:numCache>
                <c:formatCode>0.0000</c:formatCode>
                <c:ptCount val="14"/>
                <c:pt idx="0">
                  <c:v>4.8284320076080897E-2</c:v>
                </c:pt>
                <c:pt idx="1">
                  <c:v>4.6459175772586098E-2</c:v>
                </c:pt>
                <c:pt idx="2">
                  <c:v>5.3780040424317103E-2</c:v>
                </c:pt>
                <c:pt idx="3">
                  <c:v>4.8653484122561597E-2</c:v>
                </c:pt>
                <c:pt idx="4">
                  <c:v>4.9961121854457002E-2</c:v>
                </c:pt>
                <c:pt idx="5">
                  <c:v>6.9359327051437103E-2</c:v>
                </c:pt>
                <c:pt idx="6">
                  <c:v>2.0911549005592101E-2</c:v>
                </c:pt>
                <c:pt idx="7">
                  <c:v>8.4612324589588603E-2</c:v>
                </c:pt>
                <c:pt idx="8">
                  <c:v>4.7422038324709398E-2</c:v>
                </c:pt>
                <c:pt idx="9">
                  <c:v>4.2337668994278203E-2</c:v>
                </c:pt>
                <c:pt idx="10">
                  <c:v>5.1290610739797897E-2</c:v>
                </c:pt>
                <c:pt idx="11">
                  <c:v>4.6673693407613501E-2</c:v>
                </c:pt>
                <c:pt idx="12">
                  <c:v>6.2659827098250395E-2</c:v>
                </c:pt>
                <c:pt idx="13">
                  <c:v>6.2659827098250395E-2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6CD-4CE9-9F92-C8CA34A48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43344"/>
        <c:axId val="684350888"/>
      </c:scatterChart>
      <c:valAx>
        <c:axId val="68434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50888"/>
        <c:crosses val="autoZero"/>
        <c:crossBetween val="midCat"/>
        <c:majorUnit val="1"/>
      </c:valAx>
      <c:valAx>
        <c:axId val="6843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Annual Average Concentration (µg/m3)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43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Carbon</a:t>
            </a:r>
            <a:r>
              <a:rPr lang="en-US" b="1" baseline="0"/>
              <a:t> Tetrachloride</a:t>
            </a:r>
            <a:r>
              <a:rPr lang="en-US" b="1"/>
              <a:t> concentration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Tox Conc Analysis Graphs'!$AW$19</c:f>
              <c:strCache>
                <c:ptCount val="1"/>
                <c:pt idx="0">
                  <c:v>Washington Urban And Center City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Graphs'!$AW$4:$AW$17</c:f>
              <c:numCache>
                <c:formatCode>0.0000</c:formatCode>
                <c:ptCount val="14"/>
                <c:pt idx="0">
                  <c:v>0.51347817877928403</c:v>
                </c:pt>
                <c:pt idx="1">
                  <c:v>0.49213509872311501</c:v>
                </c:pt>
                <c:pt idx="2">
                  <c:v>0.56847299408104501</c:v>
                </c:pt>
                <c:pt idx="3">
                  <c:v>0.66909456839326997</c:v>
                </c:pt>
                <c:pt idx="4">
                  <c:v>0.67368252941819495</c:v>
                </c:pt>
                <c:pt idx="5">
                  <c:v>0.65333303181748603</c:v>
                </c:pt>
                <c:pt idx="6">
                  <c:v>0.49732397679696999</c:v>
                </c:pt>
                <c:pt idx="7">
                  <c:v>0.544580770246053</c:v>
                </c:pt>
                <c:pt idx="8">
                  <c:v>0.55870872980258501</c:v>
                </c:pt>
                <c:pt idx="9">
                  <c:v>0.69195107583488702</c:v>
                </c:pt>
                <c:pt idx="10">
                  <c:v>0.61792571743329405</c:v>
                </c:pt>
                <c:pt idx="11">
                  <c:v>0.65919154781406197</c:v>
                </c:pt>
                <c:pt idx="12">
                  <c:v>0.59759043232869302</c:v>
                </c:pt>
                <c:pt idx="13">
                  <c:v>0.55714072575492202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F9-4C87-9740-4CBAE8F2CEF8}"/>
            </c:ext>
          </c:extLst>
        </c:ser>
        <c:ser>
          <c:idx val="1"/>
          <c:order val="1"/>
          <c:tx>
            <c:strRef>
              <c:f>'Air Tox Conc Analysis Graphs'!$AX$19</c:f>
              <c:strCache>
                <c:ptCount val="1"/>
                <c:pt idx="0">
                  <c:v>Wilmington Urban And Center City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Graphs'!$AX$4:$AX$17</c:f>
              <c:numCache>
                <c:formatCode>0.0000</c:formatCode>
                <c:ptCount val="14"/>
                <c:pt idx="0">
                  <c:v>0.52844312591630904</c:v>
                </c:pt>
                <c:pt idx="1">
                  <c:v>0.53386910927706799</c:v>
                </c:pt>
                <c:pt idx="2">
                  <c:v>0.56856915041019995</c:v>
                </c:pt>
                <c:pt idx="3">
                  <c:v>0.64629456766864701</c:v>
                </c:pt>
                <c:pt idx="4">
                  <c:v>0.70620801590256799</c:v>
                </c:pt>
                <c:pt idx="5">
                  <c:v>0.64852401196956599</c:v>
                </c:pt>
                <c:pt idx="6">
                  <c:v>0.49090090664950298</c:v>
                </c:pt>
                <c:pt idx="7">
                  <c:v>0.51207905069545501</c:v>
                </c:pt>
                <c:pt idx="8">
                  <c:v>0.54792539704413601</c:v>
                </c:pt>
                <c:pt idx="9">
                  <c:v>0.63815451661745703</c:v>
                </c:pt>
                <c:pt idx="10">
                  <c:v>0.58148831405021495</c:v>
                </c:pt>
                <c:pt idx="11">
                  <c:v>0.58392240664128348</c:v>
                </c:pt>
                <c:pt idx="12">
                  <c:v>0.586356499232352</c:v>
                </c:pt>
                <c:pt idx="13">
                  <c:v>0.54832421739896098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F9-4C87-9740-4CBAE8F2CEF8}"/>
            </c:ext>
          </c:extLst>
        </c:ser>
        <c:ser>
          <c:idx val="2"/>
          <c:order val="2"/>
          <c:tx>
            <c:strRef>
              <c:f>'Air Tox Conc Analysis Graphs'!$AY$19</c:f>
              <c:strCache>
                <c:ptCount val="1"/>
                <c:pt idx="0">
                  <c:v>Essex Suburban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Graphs'!$AY$4:$AY$17</c:f>
              <c:numCache>
                <c:formatCode>0.0000</c:formatCode>
                <c:ptCount val="14"/>
                <c:pt idx="0">
                  <c:v>0.50392212535514203</c:v>
                </c:pt>
                <c:pt idx="1">
                  <c:v>0.53441188285748198</c:v>
                </c:pt>
                <c:pt idx="2">
                  <c:v>0.56417880017878597</c:v>
                </c:pt>
                <c:pt idx="3">
                  <c:v>0.64237954390460095</c:v>
                </c:pt>
                <c:pt idx="4">
                  <c:v>0.70857729775006695</c:v>
                </c:pt>
                <c:pt idx="5">
                  <c:v>0.65360023734862305</c:v>
                </c:pt>
                <c:pt idx="6">
                  <c:v>0.49376039989923998</c:v>
                </c:pt>
                <c:pt idx="7">
                  <c:v>0.532514426063319</c:v>
                </c:pt>
                <c:pt idx="8">
                  <c:v>0.560487757649338</c:v>
                </c:pt>
                <c:pt idx="9">
                  <c:v>0.67086004503702701</c:v>
                </c:pt>
                <c:pt idx="10">
                  <c:v>0.629286245505015</c:v>
                </c:pt>
                <c:pt idx="11">
                  <c:v>0.65258503937330403</c:v>
                </c:pt>
                <c:pt idx="12">
                  <c:v>0.60594527350097405</c:v>
                </c:pt>
                <c:pt idx="13">
                  <c:v>0.59724612633387297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F9-4C87-9740-4CBAE8F2CEF8}"/>
            </c:ext>
          </c:extLst>
        </c:ser>
        <c:ser>
          <c:idx val="3"/>
          <c:order val="3"/>
          <c:tx>
            <c:strRef>
              <c:f>'Air Tox Conc Analysis Graphs'!$AZ$19</c:f>
              <c:strCache>
                <c:ptCount val="1"/>
                <c:pt idx="0">
                  <c:v>Beltsville Suburban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Graphs'!$AZ$4:$AZ$17</c:f>
              <c:numCache>
                <c:formatCode>0.0000</c:formatCode>
                <c:ptCount val="14"/>
                <c:pt idx="0">
                  <c:v>0.49708145403724102</c:v>
                </c:pt>
                <c:pt idx="1">
                  <c:v>0.55128419338088197</c:v>
                </c:pt>
                <c:pt idx="2">
                  <c:v>0.58154516320999705</c:v>
                </c:pt>
                <c:pt idx="3">
                  <c:v>0.66491270760695098</c:v>
                </c:pt>
                <c:pt idx="4">
                  <c:v>0.73507401985781495</c:v>
                </c:pt>
                <c:pt idx="5">
                  <c:v>0.65010631563407995</c:v>
                </c:pt>
                <c:pt idx="6">
                  <c:v>0.48925382991631799</c:v>
                </c:pt>
                <c:pt idx="7">
                  <c:v>0.52669771065314597</c:v>
                </c:pt>
                <c:pt idx="8">
                  <c:v>0.55399838437636695</c:v>
                </c:pt>
                <c:pt idx="9">
                  <c:v>0.65267485537027103</c:v>
                </c:pt>
                <c:pt idx="10">
                  <c:v>0.63858729398856695</c:v>
                </c:pt>
                <c:pt idx="11">
                  <c:v>0.63936069657405203</c:v>
                </c:pt>
                <c:pt idx="12">
                  <c:v>0.57630943164962201</c:v>
                </c:pt>
                <c:pt idx="13">
                  <c:v>0.57133418081823995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4F9-4C87-9740-4CBAE8F2CEF8}"/>
            </c:ext>
          </c:extLst>
        </c:ser>
        <c:ser>
          <c:idx val="4"/>
          <c:order val="4"/>
          <c:tx>
            <c:strRef>
              <c:f>'Air Tox Conc Analysis Graphs'!$BA$19</c:f>
              <c:strCache>
                <c:ptCount val="1"/>
                <c:pt idx="0">
                  <c:v>Baltimore Urban And Center City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Graphs'!$BA$4:$BA$17</c:f>
              <c:numCache>
                <c:formatCode>0.0000</c:formatCode>
                <c:ptCount val="14"/>
                <c:pt idx="0">
                  <c:v>0.51380811655660097</c:v>
                </c:pt>
                <c:pt idx="1">
                  <c:v>0.52879466725526403</c:v>
                </c:pt>
                <c:pt idx="2">
                  <c:v>0.57436969216710099</c:v>
                </c:pt>
                <c:pt idx="3">
                  <c:v>0.64443801758719299</c:v>
                </c:pt>
                <c:pt idx="4">
                  <c:v>0.732484561912084</c:v>
                </c:pt>
                <c:pt idx="5">
                  <c:v>0.65425405259859803</c:v>
                </c:pt>
                <c:pt idx="6">
                  <c:v>0.484497084699828</c:v>
                </c:pt>
                <c:pt idx="7">
                  <c:v>0.50305146030310899</c:v>
                </c:pt>
                <c:pt idx="8">
                  <c:v>0.54993150514714895</c:v>
                </c:pt>
                <c:pt idx="9">
                  <c:v>0.63200840570709904</c:v>
                </c:pt>
                <c:pt idx="10">
                  <c:v>0.68586067489857905</c:v>
                </c:pt>
                <c:pt idx="11">
                  <c:v>0.64618256032466903</c:v>
                </c:pt>
                <c:pt idx="12">
                  <c:v>0.60905710269104396</c:v>
                </c:pt>
                <c:pt idx="13">
                  <c:v>0.55595618953891801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4F9-4C87-9740-4CBAE8F2CEF8}"/>
            </c:ext>
          </c:extLst>
        </c:ser>
        <c:ser>
          <c:idx val="5"/>
          <c:order val="5"/>
          <c:tx>
            <c:strRef>
              <c:f>'Air Tox Conc Analysis Graphs'!$BB$19</c:f>
              <c:strCache>
                <c:ptCount val="1"/>
                <c:pt idx="0">
                  <c:v>Not In A City Rural NJ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Graphs'!$BB$4:$BB$17</c:f>
              <c:numCache>
                <c:formatCode>0.0000</c:formatCode>
                <c:ptCount val="14"/>
                <c:pt idx="0">
                  <c:v>0.46819021046161702</c:v>
                </c:pt>
                <c:pt idx="1">
                  <c:v>0.55877879441812095</c:v>
                </c:pt>
                <c:pt idx="2">
                  <c:v>0.56186861258286702</c:v>
                </c:pt>
                <c:pt idx="3">
                  <c:v>0.71325127060635596</c:v>
                </c:pt>
                <c:pt idx="4">
                  <c:v>0.73133419771663499</c:v>
                </c:pt>
                <c:pt idx="5">
                  <c:v>0.65295952506232702</c:v>
                </c:pt>
                <c:pt idx="6">
                  <c:v>0.63578448578959601</c:v>
                </c:pt>
                <c:pt idx="7">
                  <c:v>0.68382723067627604</c:v>
                </c:pt>
                <c:pt idx="8">
                  <c:v>0.62840213651051302</c:v>
                </c:pt>
                <c:pt idx="9">
                  <c:v>0.61867026276275805</c:v>
                </c:pt>
                <c:pt idx="10">
                  <c:v>0.65355074351484099</c:v>
                </c:pt>
                <c:pt idx="11">
                  <c:v>0.63965035358379596</c:v>
                </c:pt>
                <c:pt idx="12">
                  <c:v>0.59423325955867801</c:v>
                </c:pt>
                <c:pt idx="13">
                  <c:v>0.56738662591618905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4F9-4C87-9740-4CBAE8F2CEF8}"/>
            </c:ext>
          </c:extLst>
        </c:ser>
        <c:ser>
          <c:idx val="6"/>
          <c:order val="6"/>
          <c:tx>
            <c:strRef>
              <c:f>'Air Tox Conc Analysis Graphs'!$BC$19</c:f>
              <c:strCache>
                <c:ptCount val="1"/>
                <c:pt idx="0">
                  <c:v>Elizabeth Suburban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Graphs'!$BC$4:$BC$17</c:f>
              <c:numCache>
                <c:formatCode>0.0000</c:formatCode>
                <c:ptCount val="14"/>
                <c:pt idx="0">
                  <c:v>0.57765806416670495</c:v>
                </c:pt>
                <c:pt idx="1">
                  <c:v>0.57810903687415405</c:v>
                </c:pt>
                <c:pt idx="2">
                  <c:v>0.52530582737727205</c:v>
                </c:pt>
                <c:pt idx="3">
                  <c:v>0.66316480989809401</c:v>
                </c:pt>
                <c:pt idx="4">
                  <c:v>0.701181162211855</c:v>
                </c:pt>
                <c:pt idx="5">
                  <c:v>0.62606864409931595</c:v>
                </c:pt>
                <c:pt idx="6">
                  <c:v>0.63291653624323596</c:v>
                </c:pt>
                <c:pt idx="7">
                  <c:v>0.69742119361142596</c:v>
                </c:pt>
                <c:pt idx="8">
                  <c:v>0.65255334435916301</c:v>
                </c:pt>
                <c:pt idx="9">
                  <c:v>0.647241225182</c:v>
                </c:pt>
                <c:pt idx="10">
                  <c:v>0.64002997328837696</c:v>
                </c:pt>
                <c:pt idx="11">
                  <c:v>0.64655744582414598</c:v>
                </c:pt>
                <c:pt idx="12">
                  <c:v>0.59284064417979798</c:v>
                </c:pt>
                <c:pt idx="13">
                  <c:v>0.58176797429720595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4F9-4C87-9740-4CBAE8F2CEF8}"/>
            </c:ext>
          </c:extLst>
        </c:ser>
        <c:ser>
          <c:idx val="7"/>
          <c:order val="7"/>
          <c:tx>
            <c:strRef>
              <c:f>'Air Tox Conc Analysis Graphs'!$BD$19</c:f>
              <c:strCache>
                <c:ptCount val="1"/>
                <c:pt idx="0">
                  <c:v>Suny Rural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Graphs'!$BD$4:$BD$17</c:f>
              <c:numCache>
                <c:formatCode>0.0000</c:formatCode>
                <c:ptCount val="14"/>
                <c:pt idx="0">
                  <c:v>0.64433079858621001</c:v>
                </c:pt>
                <c:pt idx="1">
                  <c:v>0.56862132357699502</c:v>
                </c:pt>
                <c:pt idx="2">
                  <c:v>0.61798792673369596</c:v>
                </c:pt>
                <c:pt idx="3">
                  <c:v>0.58504003704639895</c:v>
                </c:pt>
                <c:pt idx="4">
                  <c:v>0.52617289740265505</c:v>
                </c:pt>
                <c:pt idx="5">
                  <c:v>0.47059750089458402</c:v>
                </c:pt>
                <c:pt idx="6">
                  <c:v>0.43316247585144901</c:v>
                </c:pt>
                <c:pt idx="7">
                  <c:v>0.439746138341022</c:v>
                </c:pt>
                <c:pt idx="8">
                  <c:v>0.51705157088822296</c:v>
                </c:pt>
                <c:pt idx="9">
                  <c:v>0.52260478639176899</c:v>
                </c:pt>
                <c:pt idx="10">
                  <c:v>0.50381039561969898</c:v>
                </c:pt>
                <c:pt idx="11">
                  <c:v>0.51037550025752598</c:v>
                </c:pt>
                <c:pt idx="12">
                  <c:v>0.50151918349521496</c:v>
                </c:pt>
                <c:pt idx="13">
                  <c:v>0.54529526728694699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4F9-4C87-9740-4CBAE8F2C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43344"/>
        <c:axId val="684350888"/>
      </c:scatterChart>
      <c:valAx>
        <c:axId val="68434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50888"/>
        <c:crosses val="autoZero"/>
        <c:crossBetween val="midCat"/>
        <c:majorUnit val="1"/>
      </c:valAx>
      <c:valAx>
        <c:axId val="6843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Annual Average Concentration (µg/m3)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43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Carbon</a:t>
            </a:r>
            <a:r>
              <a:rPr lang="en-US" b="1" baseline="0"/>
              <a:t> Tetrachloride</a:t>
            </a:r>
            <a:r>
              <a:rPr lang="en-US" b="1"/>
              <a:t> concentration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Tox Conc Analysis Graphs'!$BE$19</c:f>
              <c:strCache>
                <c:ptCount val="1"/>
                <c:pt idx="0">
                  <c:v>New York City Suburban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Graphs'!$BE$4:$BE$17</c:f>
              <c:numCache>
                <c:formatCode>0.0000</c:formatCode>
                <c:ptCount val="14"/>
                <c:pt idx="0">
                  <c:v>0.64663791537284898</c:v>
                </c:pt>
                <c:pt idx="1">
                  <c:v>0.65860354935869303</c:v>
                </c:pt>
                <c:pt idx="2">
                  <c:v>0.67056918334453697</c:v>
                </c:pt>
                <c:pt idx="3">
                  <c:v>0.60303039451440199</c:v>
                </c:pt>
                <c:pt idx="4">
                  <c:v>0.51627769287337</c:v>
                </c:pt>
                <c:pt idx="5">
                  <c:v>0.48473540186882003</c:v>
                </c:pt>
                <c:pt idx="6">
                  <c:v>0.48051333161337001</c:v>
                </c:pt>
                <c:pt idx="7">
                  <c:v>0.475787328214062</c:v>
                </c:pt>
                <c:pt idx="8">
                  <c:v>0.51712753758186247</c:v>
                </c:pt>
                <c:pt idx="9">
                  <c:v>0.55846774694966295</c:v>
                </c:pt>
                <c:pt idx="10">
                  <c:v>0.54245291679513197</c:v>
                </c:pt>
                <c:pt idx="11">
                  <c:v>0.53316427322856197</c:v>
                </c:pt>
                <c:pt idx="12">
                  <c:v>0.52219980061054205</c:v>
                </c:pt>
                <c:pt idx="13">
                  <c:v>0.53378348632283101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395-483C-8A39-AB771B8B5401}"/>
            </c:ext>
          </c:extLst>
        </c:ser>
        <c:ser>
          <c:idx val="1"/>
          <c:order val="1"/>
          <c:tx>
            <c:strRef>
              <c:f>'Air Tox Conc Analysis Graphs'!$BF$19</c:f>
              <c:strCache>
                <c:ptCount val="1"/>
                <c:pt idx="0">
                  <c:v>Rochester Urban And Center City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Graphs'!$BF$4:$BF$17</c:f>
              <c:numCache>
                <c:formatCode>0.0000</c:formatCode>
                <c:ptCount val="14"/>
                <c:pt idx="0">
                  <c:v>0.66907963929352898</c:v>
                </c:pt>
                <c:pt idx="1">
                  <c:v>0.61478681200080398</c:v>
                </c:pt>
                <c:pt idx="2">
                  <c:v>0.65961967549234102</c:v>
                </c:pt>
                <c:pt idx="3">
                  <c:v>0.70756684925596602</c:v>
                </c:pt>
                <c:pt idx="4">
                  <c:v>0.69246829172660596</c:v>
                </c:pt>
                <c:pt idx="5">
                  <c:v>0.59077943329300198</c:v>
                </c:pt>
                <c:pt idx="6">
                  <c:v>0.494727521561659</c:v>
                </c:pt>
                <c:pt idx="7">
                  <c:v>0.50338861346244801</c:v>
                </c:pt>
                <c:pt idx="8">
                  <c:v>0.54857343794970703</c:v>
                </c:pt>
                <c:pt idx="9">
                  <c:v>0.552009220345546</c:v>
                </c:pt>
                <c:pt idx="10">
                  <c:v>0.54236457690044704</c:v>
                </c:pt>
                <c:pt idx="11">
                  <c:v>0.51989983824583197</c:v>
                </c:pt>
                <c:pt idx="12">
                  <c:v>0.51925488998150005</c:v>
                </c:pt>
                <c:pt idx="13">
                  <c:v>0.579322500187054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395-483C-8A39-AB771B8B5401}"/>
            </c:ext>
          </c:extLst>
        </c:ser>
        <c:ser>
          <c:idx val="2"/>
          <c:order val="2"/>
          <c:tx>
            <c:strRef>
              <c:f>'Air Tox Conc Analysis Graphs'!$BG$19</c:f>
              <c:strCache>
                <c:ptCount val="1"/>
                <c:pt idx="0">
                  <c:v>New York City Urban And Center City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Graphs'!$BG$4:$BG$17</c:f>
              <c:numCache>
                <c:formatCode>0.0000</c:formatCode>
                <c:ptCount val="14"/>
                <c:pt idx="0">
                  <c:v>0.660819964330704</c:v>
                </c:pt>
                <c:pt idx="1">
                  <c:v>0.62472147508100995</c:v>
                </c:pt>
                <c:pt idx="2">
                  <c:v>0.64318172660740902</c:v>
                </c:pt>
                <c:pt idx="3">
                  <c:v>0.61428604274988197</c:v>
                </c:pt>
                <c:pt idx="4">
                  <c:v>0.56644877235768198</c:v>
                </c:pt>
                <c:pt idx="5">
                  <c:v>0.487120252172902</c:v>
                </c:pt>
                <c:pt idx="6">
                  <c:v>0.49644243149530298</c:v>
                </c:pt>
                <c:pt idx="7">
                  <c:v>0.51053996334473295</c:v>
                </c:pt>
                <c:pt idx="8">
                  <c:v>0.56215372035900801</c:v>
                </c:pt>
                <c:pt idx="9">
                  <c:v>0.54336161808720995</c:v>
                </c:pt>
                <c:pt idx="10">
                  <c:v>0.53968084799616001</c:v>
                </c:pt>
                <c:pt idx="11">
                  <c:v>0.525329588833502</c:v>
                </c:pt>
                <c:pt idx="12">
                  <c:v>0.52171324370271099</c:v>
                </c:pt>
                <c:pt idx="13">
                  <c:v>0.57202627244642201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395-483C-8A39-AB771B8B5401}"/>
            </c:ext>
          </c:extLst>
        </c:ser>
        <c:ser>
          <c:idx val="3"/>
          <c:order val="3"/>
          <c:tx>
            <c:strRef>
              <c:f>'Air Tox Conc Analysis Graphs'!$BH$19</c:f>
              <c:strCache>
                <c:ptCount val="1"/>
                <c:pt idx="0">
                  <c:v>New York City Suburban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Graphs'!$BH$4:$BH$17</c:f>
              <c:numCache>
                <c:formatCode>0.0000</c:formatCode>
                <c:ptCount val="14"/>
                <c:pt idx="0">
                  <c:v>0.65919726228309905</c:v>
                </c:pt>
                <c:pt idx="1">
                  <c:v>0.63177590100270398</c:v>
                </c:pt>
                <c:pt idx="2">
                  <c:v>0.65738633931693402</c:v>
                </c:pt>
                <c:pt idx="3">
                  <c:v>0.61123313641144095</c:v>
                </c:pt>
                <c:pt idx="4">
                  <c:v>0.56186946670887805</c:v>
                </c:pt>
                <c:pt idx="5">
                  <c:v>0.51612768723414504</c:v>
                </c:pt>
                <c:pt idx="6">
                  <c:v>0.49883218824863401</c:v>
                </c:pt>
                <c:pt idx="7">
                  <c:v>0.51829225194422446</c:v>
                </c:pt>
                <c:pt idx="8">
                  <c:v>0.53775231563981496</c:v>
                </c:pt>
                <c:pt idx="9">
                  <c:v>0.54265960892950904</c:v>
                </c:pt>
                <c:pt idx="10">
                  <c:v>0.54756690221920301</c:v>
                </c:pt>
                <c:pt idx="11">
                  <c:v>0.53460856597378603</c:v>
                </c:pt>
                <c:pt idx="12">
                  <c:v>0.52255615330578997</c:v>
                </c:pt>
                <c:pt idx="13">
                  <c:v>0.538453456759453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395-483C-8A39-AB771B8B5401}"/>
            </c:ext>
          </c:extLst>
        </c:ser>
        <c:ser>
          <c:idx val="4"/>
          <c:order val="4"/>
          <c:tx>
            <c:strRef>
              <c:f>'Air Tox Conc Analysis Graphs'!$BI$19</c:f>
              <c:strCache>
                <c:ptCount val="1"/>
                <c:pt idx="0">
                  <c:v>Pittsburgh Urban And Center City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Graphs'!$BI$4:$BI$17</c:f>
              <c:numCache>
                <c:formatCode>0.0000</c:formatCode>
                <c:ptCount val="14"/>
                <c:pt idx="0">
                  <c:v>0.48318503113066602</c:v>
                </c:pt>
                <c:pt idx="1">
                  <c:v>0.52728719203198504</c:v>
                </c:pt>
                <c:pt idx="2">
                  <c:v>0.57714172204335501</c:v>
                </c:pt>
                <c:pt idx="3">
                  <c:v>0.63503355090901004</c:v>
                </c:pt>
                <c:pt idx="4">
                  <c:v>0.70889124969641404</c:v>
                </c:pt>
                <c:pt idx="5">
                  <c:v>0.64646838727544598</c:v>
                </c:pt>
                <c:pt idx="6">
                  <c:v>0.49252323684145199</c:v>
                </c:pt>
                <c:pt idx="7">
                  <c:v>0.52698699676472205</c:v>
                </c:pt>
                <c:pt idx="8">
                  <c:v>0.54952318690441304</c:v>
                </c:pt>
                <c:pt idx="9">
                  <c:v>0.5508843617703395</c:v>
                </c:pt>
                <c:pt idx="10">
                  <c:v>0.55224553663626597</c:v>
                </c:pt>
                <c:pt idx="11">
                  <c:v>0.61557199420557196</c:v>
                </c:pt>
                <c:pt idx="12">
                  <c:v>0.63048010567823998</c:v>
                </c:pt>
                <c:pt idx="13">
                  <c:v>0.59177185399006005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395-483C-8A39-AB771B8B5401}"/>
            </c:ext>
          </c:extLst>
        </c:ser>
        <c:ser>
          <c:idx val="5"/>
          <c:order val="5"/>
          <c:tx>
            <c:strRef>
              <c:f>'Air Tox Conc Analysis Graphs'!$BJ$19</c:f>
              <c:strCache>
                <c:ptCount val="1"/>
                <c:pt idx="0">
                  <c:v>Not In A City Suburban VA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Graphs'!$BJ$4:$BJ$18</c:f>
              <c:numCache>
                <c:formatCode>0.0000</c:formatCode>
                <c:ptCount val="15"/>
                <c:pt idx="0">
                  <c:v>0.45125002923764701</c:v>
                </c:pt>
                <c:pt idx="1">
                  <c:v>0.46746917696375601</c:v>
                </c:pt>
                <c:pt idx="2">
                  <c:v>0.50172250882043701</c:v>
                </c:pt>
                <c:pt idx="3">
                  <c:v>0.52129982875995995</c:v>
                </c:pt>
                <c:pt idx="4">
                  <c:v>0.513793966919184</c:v>
                </c:pt>
                <c:pt idx="5">
                  <c:v>0.58844311999493004</c:v>
                </c:pt>
                <c:pt idx="6">
                  <c:v>0.59251439058389799</c:v>
                </c:pt>
                <c:pt idx="7">
                  <c:v>0.53174850190507905</c:v>
                </c:pt>
                <c:pt idx="8">
                  <c:v>0.59790216689392695</c:v>
                </c:pt>
                <c:pt idx="9">
                  <c:v>0.54162681475281704</c:v>
                </c:pt>
                <c:pt idx="10">
                  <c:v>0.49179074292381603</c:v>
                </c:pt>
                <c:pt idx="11">
                  <c:v>0.49941889916000698</c:v>
                </c:pt>
                <c:pt idx="12">
                  <c:v>0.50886768924778902</c:v>
                </c:pt>
                <c:pt idx="13">
                  <c:v>0.55446078048811998</c:v>
                </c:pt>
                <c:pt idx="14">
                  <c:v>7.3623086166513669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395-483C-8A39-AB771B8B5401}"/>
            </c:ext>
          </c:extLst>
        </c:ser>
        <c:ser>
          <c:idx val="6"/>
          <c:order val="6"/>
          <c:tx>
            <c:strRef>
              <c:f>'Air Tox Conc Analysis Graphs'!$BK$19</c:f>
              <c:strCache>
                <c:ptCount val="1"/>
                <c:pt idx="0">
                  <c:v>Virginia Beach Suburban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Graphs'!$BK$4:$BK$17</c:f>
              <c:numCache>
                <c:formatCode>0.0000</c:formatCode>
                <c:ptCount val="14"/>
                <c:pt idx="0">
                  <c:v>0.47686465581258097</c:v>
                </c:pt>
                <c:pt idx="1">
                  <c:v>0.48681071195109099</c:v>
                </c:pt>
                <c:pt idx="2">
                  <c:v>0.54479803939660398</c:v>
                </c:pt>
                <c:pt idx="3">
                  <c:v>0.63617877364158604</c:v>
                </c:pt>
                <c:pt idx="4">
                  <c:v>0.71131792517959103</c:v>
                </c:pt>
                <c:pt idx="5">
                  <c:v>0.61362380354568902</c:v>
                </c:pt>
                <c:pt idx="6">
                  <c:v>0.48034254898285</c:v>
                </c:pt>
                <c:pt idx="7">
                  <c:v>0.45672674650947298</c:v>
                </c:pt>
                <c:pt idx="8">
                  <c:v>0.50501917058327195</c:v>
                </c:pt>
                <c:pt idx="9">
                  <c:v>0.47592456158945101</c:v>
                </c:pt>
                <c:pt idx="10">
                  <c:v>0.440228865334862</c:v>
                </c:pt>
                <c:pt idx="11">
                  <c:v>0.44470640748739199</c:v>
                </c:pt>
                <c:pt idx="12">
                  <c:v>0.474478603193634</c:v>
                </c:pt>
                <c:pt idx="13">
                  <c:v>0.51326452033086301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395-483C-8A39-AB771B8B5401}"/>
            </c:ext>
          </c:extLst>
        </c:ser>
        <c:ser>
          <c:idx val="7"/>
          <c:order val="7"/>
          <c:tx>
            <c:strRef>
              <c:f>'Air Tox Conc Analysis Graphs'!$BL$19</c:f>
              <c:strCache>
                <c:ptCount val="1"/>
                <c:pt idx="0">
                  <c:v>Wheeling Urban And Center City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Graphs'!$BL$4:$BL$17</c:f>
              <c:numCache>
                <c:formatCode>0.0000</c:formatCode>
                <c:ptCount val="14"/>
                <c:pt idx="0">
                  <c:v>0.526683980091052</c:v>
                </c:pt>
                <c:pt idx="1">
                  <c:v>0.55931381603418795</c:v>
                </c:pt>
                <c:pt idx="2">
                  <c:v>0.58290999159216905</c:v>
                </c:pt>
                <c:pt idx="3">
                  <c:v>0.635916948318481</c:v>
                </c:pt>
                <c:pt idx="4">
                  <c:v>0.680900528214195</c:v>
                </c:pt>
                <c:pt idx="5">
                  <c:v>0.63049738137227196</c:v>
                </c:pt>
                <c:pt idx="6">
                  <c:v>0.49311966122242401</c:v>
                </c:pt>
                <c:pt idx="7">
                  <c:v>0.51723722942539896</c:v>
                </c:pt>
                <c:pt idx="8">
                  <c:v>0.53784371859261004</c:v>
                </c:pt>
                <c:pt idx="9">
                  <c:v>0.61568615912345404</c:v>
                </c:pt>
                <c:pt idx="10">
                  <c:v>0.659744608297683</c:v>
                </c:pt>
                <c:pt idx="11">
                  <c:v>0.65228585325754596</c:v>
                </c:pt>
                <c:pt idx="12">
                  <c:v>0.58592224001884496</c:v>
                </c:pt>
                <c:pt idx="13">
                  <c:v>0.58592224001884496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395-483C-8A39-AB771B8B5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43344"/>
        <c:axId val="684350888"/>
      </c:scatterChart>
      <c:valAx>
        <c:axId val="68434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50888"/>
        <c:crosses val="autoZero"/>
        <c:crossBetween val="midCat"/>
        <c:majorUnit val="1"/>
      </c:valAx>
      <c:valAx>
        <c:axId val="6843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Annual Average Concentration (µg/m3)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43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Formaldehyde concentration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Tox Conc Analysis Graphs'!$BM$19</c:f>
              <c:strCache>
                <c:ptCount val="1"/>
                <c:pt idx="0">
                  <c:v>Washington Urban And Center City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Graphs'!$BM$4:$BM$17</c:f>
              <c:numCache>
                <c:formatCode>0.0000</c:formatCode>
                <c:ptCount val="14"/>
                <c:pt idx="0">
                  <c:v>3.3600268808544702</c:v>
                </c:pt>
                <c:pt idx="1">
                  <c:v>5.8125007581881798</c:v>
                </c:pt>
                <c:pt idx="2">
                  <c:v>4.5391209562619501</c:v>
                </c:pt>
                <c:pt idx="3">
                  <c:v>3.8027616270252902</c:v>
                </c:pt>
                <c:pt idx="4">
                  <c:v>3.0391451679780799</c:v>
                </c:pt>
                <c:pt idx="5">
                  <c:v>6.8761696885416299</c:v>
                </c:pt>
                <c:pt idx="6">
                  <c:v>3.76659687210695</c:v>
                </c:pt>
                <c:pt idx="7">
                  <c:v>2.8753777175653199</c:v>
                </c:pt>
                <c:pt idx="8">
                  <c:v>3.2270078600430101</c:v>
                </c:pt>
                <c:pt idx="9">
                  <c:v>2.9573545773824099</c:v>
                </c:pt>
                <c:pt idx="10">
                  <c:v>6.3999255637327801</c:v>
                </c:pt>
                <c:pt idx="11">
                  <c:v>4.0898560861746498</c:v>
                </c:pt>
                <c:pt idx="12">
                  <c:v>3.8198466027369302</c:v>
                </c:pt>
                <c:pt idx="13">
                  <c:v>3.8436954200267799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551-4239-A452-6A248D006D4D}"/>
            </c:ext>
          </c:extLst>
        </c:ser>
        <c:ser>
          <c:idx val="1"/>
          <c:order val="1"/>
          <c:tx>
            <c:strRef>
              <c:f>'Air Tox Conc Analysis Graphs'!$BN$19</c:f>
              <c:strCache>
                <c:ptCount val="1"/>
                <c:pt idx="0">
                  <c:v>Not In A City Rural NJ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Graphs'!$BN$4:$BN$17</c:f>
              <c:numCache>
                <c:formatCode>0.0000</c:formatCode>
                <c:ptCount val="14"/>
                <c:pt idx="0">
                  <c:v>2.4609523051314901</c:v>
                </c:pt>
                <c:pt idx="1">
                  <c:v>1.92263735060034</c:v>
                </c:pt>
                <c:pt idx="2">
                  <c:v>2.3693697853521898</c:v>
                </c:pt>
                <c:pt idx="3">
                  <c:v>2.2876037300146899</c:v>
                </c:pt>
                <c:pt idx="4">
                  <c:v>2.4500347475210802</c:v>
                </c:pt>
                <c:pt idx="5">
                  <c:v>1.6363738512588799</c:v>
                </c:pt>
                <c:pt idx="6">
                  <c:v>2.3763237282878098</c:v>
                </c:pt>
                <c:pt idx="7">
                  <c:v>2.48062247662775</c:v>
                </c:pt>
                <c:pt idx="8">
                  <c:v>2.1558584864022299</c:v>
                </c:pt>
                <c:pt idx="9">
                  <c:v>2.0924875408411001</c:v>
                </c:pt>
                <c:pt idx="10">
                  <c:v>2.156240191310645</c:v>
                </c:pt>
                <c:pt idx="11">
                  <c:v>2.21999284178019</c:v>
                </c:pt>
                <c:pt idx="12">
                  <c:v>1.9591390887896201</c:v>
                </c:pt>
                <c:pt idx="13">
                  <c:v>2.0710550621505601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551-4239-A452-6A248D006D4D}"/>
            </c:ext>
          </c:extLst>
        </c:ser>
        <c:ser>
          <c:idx val="2"/>
          <c:order val="2"/>
          <c:tx>
            <c:strRef>
              <c:f>'Air Tox Conc Analysis Graphs'!$BO$19</c:f>
              <c:strCache>
                <c:ptCount val="1"/>
                <c:pt idx="0">
                  <c:v>Elizabeth Suburban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Graphs'!$BO$4:$BO$17</c:f>
              <c:numCache>
                <c:formatCode>0.0000</c:formatCode>
                <c:ptCount val="14"/>
                <c:pt idx="0">
                  <c:v>4.8929664572079998</c:v>
                </c:pt>
                <c:pt idx="1">
                  <c:v>4.5904014433844598</c:v>
                </c:pt>
                <c:pt idx="2">
                  <c:v>4.8386490770748702</c:v>
                </c:pt>
                <c:pt idx="3">
                  <c:v>3.3171485077251099</c:v>
                </c:pt>
                <c:pt idx="4">
                  <c:v>3.91184819721785</c:v>
                </c:pt>
                <c:pt idx="5">
                  <c:v>4.5873885174929097</c:v>
                </c:pt>
                <c:pt idx="6">
                  <c:v>3.5564206291417602</c:v>
                </c:pt>
                <c:pt idx="7">
                  <c:v>4.0016917224790198</c:v>
                </c:pt>
                <c:pt idx="8">
                  <c:v>5.0518613408823496</c:v>
                </c:pt>
                <c:pt idx="9">
                  <c:v>4.6001491859310999</c:v>
                </c:pt>
                <c:pt idx="10">
                  <c:v>4.49605472286542</c:v>
                </c:pt>
                <c:pt idx="11">
                  <c:v>4.5847572029614101</c:v>
                </c:pt>
                <c:pt idx="12">
                  <c:v>3.95429435909772</c:v>
                </c:pt>
                <c:pt idx="13">
                  <c:v>4.09638509750366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551-4239-A452-6A248D006D4D}"/>
            </c:ext>
          </c:extLst>
        </c:ser>
        <c:ser>
          <c:idx val="3"/>
          <c:order val="3"/>
          <c:tx>
            <c:strRef>
              <c:f>'Air Tox Conc Analysis Graphs'!$BP$19</c:f>
              <c:strCache>
                <c:ptCount val="1"/>
                <c:pt idx="0">
                  <c:v>Suny Rural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Graphs'!$BP$4:$BP$17</c:f>
              <c:numCache>
                <c:formatCode>0.0000</c:formatCode>
                <c:ptCount val="14"/>
                <c:pt idx="0">
                  <c:v>0.400852694495202</c:v>
                </c:pt>
                <c:pt idx="1">
                  <c:v>4.29296787151097</c:v>
                </c:pt>
                <c:pt idx="2">
                  <c:v>1.11632335384687</c:v>
                </c:pt>
                <c:pt idx="3">
                  <c:v>0.94688390073229101</c:v>
                </c:pt>
                <c:pt idx="4">
                  <c:v>0.811469408598813</c:v>
                </c:pt>
                <c:pt idx="5">
                  <c:v>0.98814865897099202</c:v>
                </c:pt>
                <c:pt idx="6">
                  <c:v>0.96604509782372905</c:v>
                </c:pt>
                <c:pt idx="7">
                  <c:v>1.11582405555923</c:v>
                </c:pt>
                <c:pt idx="8">
                  <c:v>1.13045716109365</c:v>
                </c:pt>
                <c:pt idx="9">
                  <c:v>0.85872123780815601</c:v>
                </c:pt>
                <c:pt idx="10">
                  <c:v>1.1584473782219</c:v>
                </c:pt>
                <c:pt idx="11">
                  <c:v>1.82960029247037</c:v>
                </c:pt>
                <c:pt idx="12">
                  <c:v>1.1270689676728201</c:v>
                </c:pt>
                <c:pt idx="13">
                  <c:v>1.05727395374667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551-4239-A452-6A248D006D4D}"/>
            </c:ext>
          </c:extLst>
        </c:ser>
        <c:ser>
          <c:idx val="4"/>
          <c:order val="4"/>
          <c:tx>
            <c:strRef>
              <c:f>'Air Tox Conc Analysis Graphs'!$BQ$19</c:f>
              <c:strCache>
                <c:ptCount val="1"/>
                <c:pt idx="0">
                  <c:v>Rochester Urban And Center City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Graphs'!$BQ$4:$BQ$17</c:f>
              <c:numCache>
                <c:formatCode>0.0000</c:formatCode>
                <c:ptCount val="14"/>
                <c:pt idx="0">
                  <c:v>1.2670260548777901</c:v>
                </c:pt>
                <c:pt idx="1">
                  <c:v>1.00320051935586</c:v>
                </c:pt>
                <c:pt idx="2">
                  <c:v>1.52768800838997</c:v>
                </c:pt>
                <c:pt idx="3">
                  <c:v>2.7618562359558898</c:v>
                </c:pt>
                <c:pt idx="4">
                  <c:v>1.5076152197150301</c:v>
                </c:pt>
                <c:pt idx="5">
                  <c:v>1.5947080233267401</c:v>
                </c:pt>
                <c:pt idx="6">
                  <c:v>1.78571498909822</c:v>
                </c:pt>
                <c:pt idx="7">
                  <c:v>1.7681249537557899</c:v>
                </c:pt>
                <c:pt idx="8">
                  <c:v>1.72871815240769</c:v>
                </c:pt>
                <c:pt idx="9">
                  <c:v>1.3922399446881999</c:v>
                </c:pt>
                <c:pt idx="10">
                  <c:v>1.7305703407217701</c:v>
                </c:pt>
                <c:pt idx="11">
                  <c:v>2.3326532007107201</c:v>
                </c:pt>
                <c:pt idx="12">
                  <c:v>2.3086228289846602</c:v>
                </c:pt>
                <c:pt idx="13">
                  <c:v>1.9878801981608101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551-4239-A452-6A248D006D4D}"/>
            </c:ext>
          </c:extLst>
        </c:ser>
        <c:ser>
          <c:idx val="5"/>
          <c:order val="5"/>
          <c:tx>
            <c:strRef>
              <c:f>'Air Tox Conc Analysis Graphs'!$BR$19</c:f>
              <c:strCache>
                <c:ptCount val="1"/>
                <c:pt idx="0">
                  <c:v>New York City Urban And Center City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'Air Tox Conc Analysis Graphs'!$B$4:$B$17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xVal>
          <c:yVal>
            <c:numRef>
              <c:f>'Air Tox Conc Analysis Graphs'!$BR$4:$BR$17</c:f>
              <c:numCache>
                <c:formatCode>0.0000</c:formatCode>
                <c:ptCount val="14"/>
                <c:pt idx="0">
                  <c:v>2.81808408478211</c:v>
                </c:pt>
                <c:pt idx="1">
                  <c:v>2.5096507479747099</c:v>
                </c:pt>
                <c:pt idx="2">
                  <c:v>2.2098499092188799</c:v>
                </c:pt>
                <c:pt idx="3">
                  <c:v>2.4189237273972601</c:v>
                </c:pt>
                <c:pt idx="4">
                  <c:v>2.1475676298141502</c:v>
                </c:pt>
                <c:pt idx="5">
                  <c:v>2.60420370002588</c:v>
                </c:pt>
                <c:pt idx="6">
                  <c:v>1.99292031462703</c:v>
                </c:pt>
                <c:pt idx="7">
                  <c:v>2.41237497112968</c:v>
                </c:pt>
                <c:pt idx="8">
                  <c:v>3.30528054705688</c:v>
                </c:pt>
                <c:pt idx="9">
                  <c:v>2.1886724829673798</c:v>
                </c:pt>
                <c:pt idx="10">
                  <c:v>4.4794153948624897</c:v>
                </c:pt>
                <c:pt idx="11">
                  <c:v>3.08561917245388</c:v>
                </c:pt>
                <c:pt idx="12">
                  <c:v>4.8288609059351799</c:v>
                </c:pt>
                <c:pt idx="13">
                  <c:v>3.28364341767108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551-4239-A452-6A248D00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43344"/>
        <c:axId val="684350888"/>
      </c:scatterChart>
      <c:valAx>
        <c:axId val="68434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50888"/>
        <c:crosses val="autoZero"/>
        <c:crossBetween val="midCat"/>
        <c:majorUnit val="1"/>
      </c:valAx>
      <c:valAx>
        <c:axId val="6843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Annual Average Concentration (µg/m3)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43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171450</xdr:rowOff>
    </xdr:from>
    <xdr:to>
      <xdr:col>22</xdr:col>
      <xdr:colOff>209550</xdr:colOff>
      <xdr:row>71</xdr:row>
      <xdr:rowOff>100013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04701F-BB3C-40E0-81FC-34CD2352A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19050</xdr:rowOff>
    </xdr:from>
    <xdr:to>
      <xdr:col>22</xdr:col>
      <xdr:colOff>209550</xdr:colOff>
      <xdr:row>44</xdr:row>
      <xdr:rowOff>138113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A213C66-C1B8-4B6C-92EA-80BCC8CAA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22</xdr:col>
      <xdr:colOff>209550</xdr:colOff>
      <xdr:row>96</xdr:row>
      <xdr:rowOff>119063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F97278-6CD9-4EED-85B3-8881BB005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180975</xdr:colOff>
      <xdr:row>99</xdr:row>
      <xdr:rowOff>66675</xdr:rowOff>
    </xdr:from>
    <xdr:to>
      <xdr:col>23</xdr:col>
      <xdr:colOff>381000</xdr:colOff>
      <xdr:row>122</xdr:row>
      <xdr:rowOff>185738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7F23AFE-63DD-4696-BF4E-97F8193CA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95250</xdr:colOff>
      <xdr:row>125</xdr:row>
      <xdr:rowOff>152400</xdr:rowOff>
    </xdr:from>
    <xdr:to>
      <xdr:col>23</xdr:col>
      <xdr:colOff>314325</xdr:colOff>
      <xdr:row>149</xdr:row>
      <xdr:rowOff>80963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815C54C-4416-4B20-9E13-8A1F271C5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152</xdr:row>
      <xdr:rowOff>38100</xdr:rowOff>
    </xdr:from>
    <xdr:to>
      <xdr:col>23</xdr:col>
      <xdr:colOff>219075</xdr:colOff>
      <xdr:row>175</xdr:row>
      <xdr:rowOff>157163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39C1D95-332E-446A-AB08-9F959D6AE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228600</xdr:colOff>
      <xdr:row>177</xdr:row>
      <xdr:rowOff>152400</xdr:rowOff>
    </xdr:from>
    <xdr:to>
      <xdr:col>23</xdr:col>
      <xdr:colOff>447675</xdr:colOff>
      <xdr:row>201</xdr:row>
      <xdr:rowOff>80963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F19DEB5-3915-4BFE-96FE-1CC17705E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152400</xdr:colOff>
      <xdr:row>204</xdr:row>
      <xdr:rowOff>38100</xdr:rowOff>
    </xdr:from>
    <xdr:to>
      <xdr:col>23</xdr:col>
      <xdr:colOff>371475</xdr:colOff>
      <xdr:row>227</xdr:row>
      <xdr:rowOff>157163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4259BE7-A82A-4025-BAF1-8A15F6791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114300</xdr:colOff>
      <xdr:row>230</xdr:row>
      <xdr:rowOff>114300</xdr:rowOff>
    </xdr:from>
    <xdr:to>
      <xdr:col>23</xdr:col>
      <xdr:colOff>333375</xdr:colOff>
      <xdr:row>254</xdr:row>
      <xdr:rowOff>42863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A9DE25E-2491-475A-9534-B5858A5D8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19050</xdr:colOff>
      <xdr:row>256</xdr:row>
      <xdr:rowOff>133350</xdr:rowOff>
    </xdr:from>
    <xdr:to>
      <xdr:col>23</xdr:col>
      <xdr:colOff>238125</xdr:colOff>
      <xdr:row>280</xdr:row>
      <xdr:rowOff>61913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0845BBD-07BE-48F5-AC9F-F43C58775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95250</xdr:colOff>
      <xdr:row>22</xdr:row>
      <xdr:rowOff>90487</xdr:rowOff>
    </xdr:from>
    <xdr:to>
      <xdr:col>30</xdr:col>
      <xdr:colOff>400050</xdr:colOff>
      <xdr:row>36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B9B24C-1788-4CEE-B28B-73F3C303BB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1121</xdr:colOff>
      <xdr:row>2</xdr:row>
      <xdr:rowOff>67235</xdr:rowOff>
    </xdr:from>
    <xdr:to>
      <xdr:col>26</xdr:col>
      <xdr:colOff>381000</xdr:colOff>
      <xdr:row>16</xdr:row>
      <xdr:rowOff>27734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8C00B55-A7B3-461A-8347-C9F7939870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89645</xdr:rowOff>
    </xdr:from>
    <xdr:to>
      <xdr:col>26</xdr:col>
      <xdr:colOff>526677</xdr:colOff>
      <xdr:row>20</xdr:row>
      <xdr:rowOff>168088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D2768F-6CB8-4D11-B683-53C04F780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1445557</xdr:colOff>
      <xdr:row>3</xdr:row>
      <xdr:rowOff>1</xdr:rowOff>
    </xdr:from>
    <xdr:to>
      <xdr:col>28</xdr:col>
      <xdr:colOff>280146</xdr:colOff>
      <xdr:row>19</xdr:row>
      <xdr:rowOff>224118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778070-14DC-40F5-9A53-3D7D5CBCD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1882587</xdr:colOff>
      <xdr:row>2</xdr:row>
      <xdr:rowOff>280147</xdr:rowOff>
    </xdr:from>
    <xdr:to>
      <xdr:col>26</xdr:col>
      <xdr:colOff>425824</xdr:colOff>
      <xdr:row>19</xdr:row>
      <xdr:rowOff>22411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4E0591A-E9AD-4650-B5BE-F644AFE72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33619</xdr:colOff>
      <xdr:row>3</xdr:row>
      <xdr:rowOff>89646</xdr:rowOff>
    </xdr:from>
    <xdr:to>
      <xdr:col>27</xdr:col>
      <xdr:colOff>78443</xdr:colOff>
      <xdr:row>15</xdr:row>
      <xdr:rowOff>302558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BDE9DCE-B285-46C0-A54D-1E37FF5B5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375395</xdr:colOff>
      <xdr:row>2</xdr:row>
      <xdr:rowOff>202826</xdr:rowOff>
    </xdr:from>
    <xdr:to>
      <xdr:col>24</xdr:col>
      <xdr:colOff>537883</xdr:colOff>
      <xdr:row>13</xdr:row>
      <xdr:rowOff>235323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B1EA0D0-95EA-49F7-858E-66123983D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324971</xdr:colOff>
      <xdr:row>4</xdr:row>
      <xdr:rowOff>89647</xdr:rowOff>
    </xdr:from>
    <xdr:to>
      <xdr:col>23</xdr:col>
      <xdr:colOff>487459</xdr:colOff>
      <xdr:row>26</xdr:row>
      <xdr:rowOff>32497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DF7653E-082E-454C-B432-60EB01898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504265</xdr:colOff>
      <xdr:row>5</xdr:row>
      <xdr:rowOff>169208</xdr:rowOff>
    </xdr:from>
    <xdr:to>
      <xdr:col>25</xdr:col>
      <xdr:colOff>392205</xdr:colOff>
      <xdr:row>28</xdr:row>
      <xdr:rowOff>100853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AA1539-430A-49CE-B73D-49F2EFB59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25</xdr:col>
      <xdr:colOff>493058</xdr:colOff>
      <xdr:row>53</xdr:row>
      <xdr:rowOff>155762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6340D4-0E67-4B4F-B801-5550C0CA7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55</xdr:row>
      <xdr:rowOff>0</xdr:rowOff>
    </xdr:from>
    <xdr:to>
      <xdr:col>25</xdr:col>
      <xdr:colOff>493058</xdr:colOff>
      <xdr:row>78</xdr:row>
      <xdr:rowOff>144556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2CA99F7-3558-4D90-A89E-7F911682D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81</xdr:row>
      <xdr:rowOff>0</xdr:rowOff>
    </xdr:from>
    <xdr:to>
      <xdr:col>25</xdr:col>
      <xdr:colOff>493058</xdr:colOff>
      <xdr:row>104</xdr:row>
      <xdr:rowOff>155762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C05C945-AB3E-48BA-8995-10AB78E30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107</xdr:row>
      <xdr:rowOff>0</xdr:rowOff>
    </xdr:from>
    <xdr:to>
      <xdr:col>25</xdr:col>
      <xdr:colOff>493058</xdr:colOff>
      <xdr:row>130</xdr:row>
      <xdr:rowOff>155762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43F744E-1F6A-4398-941D-8137CEA74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133</xdr:row>
      <xdr:rowOff>0</xdr:rowOff>
    </xdr:from>
    <xdr:to>
      <xdr:col>25</xdr:col>
      <xdr:colOff>493058</xdr:colOff>
      <xdr:row>156</xdr:row>
      <xdr:rowOff>155762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2BA218-661F-45DD-A3D3-118C75913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7"/>
  <sheetViews>
    <sheetView zoomScale="62" zoomScaleNormal="62" workbookViewId="0">
      <selection activeCell="E71" sqref="E71:F71"/>
    </sheetView>
  </sheetViews>
  <sheetFormatPr defaultColWidth="25.7109375" defaultRowHeight="15" x14ac:dyDescent="0.25"/>
  <cols>
    <col min="1" max="4" width="25.7109375" style="1"/>
    <col min="5" max="5" width="28.28515625" style="1" customWidth="1"/>
    <col min="6" max="6" width="31" style="1" customWidth="1"/>
    <col min="7" max="7" width="25.7109375" style="1"/>
    <col min="8" max="8" width="38.140625" style="1" customWidth="1"/>
    <col min="9" max="22" width="25.7109375" style="2"/>
    <col min="23" max="16384" width="25.7109375" style="1"/>
  </cols>
  <sheetData>
    <row r="1" spans="1:22" ht="75" customHeight="1" thickBot="1" x14ac:dyDescent="0.3">
      <c r="I1" s="108" t="s">
        <v>81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s="32" customFormat="1" ht="35.1" customHeight="1" thickTop="1" x14ac:dyDescent="0.25">
      <c r="A2" s="27" t="s">
        <v>56</v>
      </c>
      <c r="B2" s="28" t="s">
        <v>57</v>
      </c>
      <c r="C2" s="28" t="s">
        <v>15</v>
      </c>
      <c r="D2" s="28" t="s">
        <v>16</v>
      </c>
      <c r="E2" s="28" t="s">
        <v>34</v>
      </c>
      <c r="F2" s="28" t="s">
        <v>35</v>
      </c>
      <c r="G2" s="28" t="s">
        <v>31</v>
      </c>
      <c r="H2" s="28" t="s">
        <v>17</v>
      </c>
      <c r="I2" s="29" t="s">
        <v>0</v>
      </c>
      <c r="J2" s="29" t="s">
        <v>1</v>
      </c>
      <c r="K2" s="29" t="s">
        <v>2</v>
      </c>
      <c r="L2" s="29" t="s">
        <v>3</v>
      </c>
      <c r="M2" s="29" t="s">
        <v>4</v>
      </c>
      <c r="N2" s="29" t="s">
        <v>5</v>
      </c>
      <c r="O2" s="29" t="s">
        <v>13</v>
      </c>
      <c r="P2" s="29" t="s">
        <v>14</v>
      </c>
      <c r="Q2" s="30">
        <v>2013</v>
      </c>
      <c r="R2" s="30">
        <v>2014</v>
      </c>
      <c r="S2" s="30">
        <v>2015</v>
      </c>
      <c r="T2" s="30">
        <v>2016</v>
      </c>
      <c r="U2" s="30">
        <v>2017</v>
      </c>
      <c r="V2" s="31">
        <v>2018</v>
      </c>
    </row>
    <row r="3" spans="1:22" s="3" customFormat="1" ht="35.1" customHeight="1" x14ac:dyDescent="0.25">
      <c r="A3" s="4" t="s">
        <v>10</v>
      </c>
      <c r="B3" s="5">
        <v>110010043</v>
      </c>
      <c r="C3" s="5" t="s">
        <v>20</v>
      </c>
      <c r="D3" s="6" t="s">
        <v>21</v>
      </c>
      <c r="E3" s="6">
        <v>38.921847</v>
      </c>
      <c r="F3" s="6">
        <v>-77.013177999999996</v>
      </c>
      <c r="G3" s="6" t="s">
        <v>58</v>
      </c>
      <c r="H3" s="5" t="s">
        <v>18</v>
      </c>
      <c r="I3" s="7">
        <v>0.94857171886279901</v>
      </c>
      <c r="J3" s="7">
        <v>1.17049262562736</v>
      </c>
      <c r="K3" s="7">
        <v>1.1058697978655501</v>
      </c>
      <c r="L3" s="7">
        <v>0.91262673207970901</v>
      </c>
      <c r="M3" s="7">
        <v>0.73392216586431502</v>
      </c>
      <c r="N3" s="7">
        <v>0.95162666485202096</v>
      </c>
      <c r="O3" s="7">
        <v>0.91849343365026703</v>
      </c>
      <c r="P3" s="7">
        <v>0.87434056498965296</v>
      </c>
      <c r="Q3" s="7">
        <v>0.51624136470014004</v>
      </c>
      <c r="R3" s="7">
        <v>0.77207773625850695</v>
      </c>
      <c r="S3" s="7">
        <v>1.25030554483334</v>
      </c>
      <c r="T3" s="7">
        <v>1.00986638888717</v>
      </c>
      <c r="U3" s="7">
        <v>0.76568636554674996</v>
      </c>
      <c r="V3" s="8">
        <v>0.80012448082367604</v>
      </c>
    </row>
    <row r="4" spans="1:22" s="3" customFormat="1" ht="35.1" customHeight="1" x14ac:dyDescent="0.25">
      <c r="A4" s="4" t="s">
        <v>10</v>
      </c>
      <c r="B4" s="6" t="s">
        <v>6</v>
      </c>
      <c r="C4" s="6" t="s">
        <v>30</v>
      </c>
      <c r="D4" s="6" t="s">
        <v>24</v>
      </c>
      <c r="E4" s="6">
        <v>39.310833000000002</v>
      </c>
      <c r="F4" s="6">
        <v>-76.474444000000005</v>
      </c>
      <c r="G4" s="6" t="s">
        <v>23</v>
      </c>
      <c r="H4" s="6" t="s">
        <v>19</v>
      </c>
      <c r="I4" s="7">
        <v>0.42949498249059997</v>
      </c>
      <c r="J4" s="7">
        <v>0.20132161422322201</v>
      </c>
      <c r="K4" s="7">
        <v>0.94528057040839397</v>
      </c>
      <c r="L4" s="7">
        <v>0.71809520137806704</v>
      </c>
      <c r="M4" s="7">
        <v>0.54781800443143203</v>
      </c>
      <c r="N4" s="7">
        <v>0.69282768609663203</v>
      </c>
      <c r="O4" s="7">
        <v>0.47315070322448699</v>
      </c>
      <c r="P4" s="7">
        <v>0.81058099938799499</v>
      </c>
      <c r="Q4" s="7">
        <v>0.449881743260864</v>
      </c>
      <c r="R4" s="7">
        <v>0.57304869896986299</v>
      </c>
      <c r="S4" s="7">
        <v>4.3761248346756796</v>
      </c>
      <c r="T4" s="7">
        <v>3.32583858613526</v>
      </c>
      <c r="U4" s="7">
        <v>0.61104205350081098</v>
      </c>
      <c r="V4" s="8">
        <v>0.77066416832907403</v>
      </c>
    </row>
    <row r="5" spans="1:22" s="3" customFormat="1" ht="35.1" customHeight="1" x14ac:dyDescent="0.25">
      <c r="A5" s="4" t="s">
        <v>10</v>
      </c>
      <c r="B5" s="6" t="s">
        <v>11</v>
      </c>
      <c r="C5" s="5" t="s">
        <v>25</v>
      </c>
      <c r="D5" s="5" t="s">
        <v>26</v>
      </c>
      <c r="E5" s="6">
        <v>40.787627999999998</v>
      </c>
      <c r="F5" s="6">
        <v>-74.676300999999995</v>
      </c>
      <c r="G5" s="5" t="s">
        <v>32</v>
      </c>
      <c r="H5" s="5" t="s">
        <v>22</v>
      </c>
      <c r="I5" s="7">
        <v>1.5756104356712799</v>
      </c>
      <c r="J5" s="7">
        <v>1.2005497797809801</v>
      </c>
      <c r="K5" s="7">
        <v>1.31244566657326</v>
      </c>
      <c r="L5" s="7">
        <v>1.4339316117352501</v>
      </c>
      <c r="M5" s="7">
        <v>1.3687370459238699</v>
      </c>
      <c r="N5" s="7">
        <v>1.3269336849956199</v>
      </c>
      <c r="O5" s="7">
        <v>1.6423330981223301</v>
      </c>
      <c r="P5" s="7">
        <v>1.5390494850373999</v>
      </c>
      <c r="Q5" s="7">
        <v>1.3383348408292599</v>
      </c>
      <c r="R5" s="7">
        <v>1.28400477965673</v>
      </c>
      <c r="S5" s="7">
        <f>AVERAGE(R5, T5)</f>
        <v>1.2487429001679051</v>
      </c>
      <c r="T5" s="7">
        <v>1.21348102067908</v>
      </c>
      <c r="U5" s="7">
        <v>1.1505719081119301</v>
      </c>
      <c r="V5" s="8">
        <v>1.03302843507339</v>
      </c>
    </row>
    <row r="6" spans="1:22" s="3" customFormat="1" ht="35.1" customHeight="1" x14ac:dyDescent="0.25">
      <c r="A6" s="4" t="s">
        <v>10</v>
      </c>
      <c r="B6" s="6" t="s">
        <v>7</v>
      </c>
      <c r="C6" s="6" t="s">
        <v>27</v>
      </c>
      <c r="D6" s="5" t="s">
        <v>26</v>
      </c>
      <c r="E6" s="6">
        <v>40.641440000000003</v>
      </c>
      <c r="F6" s="6">
        <v>-74.208365000000001</v>
      </c>
      <c r="G6" s="5" t="s">
        <v>33</v>
      </c>
      <c r="H6" s="5" t="s">
        <v>19</v>
      </c>
      <c r="I6" s="7">
        <v>5.2366936326026901</v>
      </c>
      <c r="J6" s="7">
        <v>5.7652906644142297</v>
      </c>
      <c r="K6" s="7">
        <v>5.9788254584584903</v>
      </c>
      <c r="L6" s="7">
        <v>2.42234892845154</v>
      </c>
      <c r="M6" s="7">
        <v>2.5562885711427601</v>
      </c>
      <c r="N6" s="7">
        <v>2.8128503833786902</v>
      </c>
      <c r="O6" s="7">
        <v>3.3515708759182798</v>
      </c>
      <c r="P6" s="7">
        <v>2.7468694038078398</v>
      </c>
      <c r="Q6" s="7">
        <v>2.6991668372857802</v>
      </c>
      <c r="R6" s="7">
        <v>2.8929336031929398</v>
      </c>
      <c r="S6" s="7">
        <v>2.5725583434104902</v>
      </c>
      <c r="T6" s="7">
        <v>2.58163029932585</v>
      </c>
      <c r="U6" s="7">
        <v>2.5646276425142802</v>
      </c>
      <c r="V6" s="8">
        <v>2.3522664010524701</v>
      </c>
    </row>
    <row r="7" spans="1:22" s="3" customFormat="1" ht="35.1" customHeight="1" x14ac:dyDescent="0.25">
      <c r="A7" s="4" t="s">
        <v>10</v>
      </c>
      <c r="B7" s="6" t="s">
        <v>36</v>
      </c>
      <c r="C7" s="6" t="s">
        <v>37</v>
      </c>
      <c r="D7" s="5" t="s">
        <v>29</v>
      </c>
      <c r="E7" s="6">
        <v>44.393079999999998</v>
      </c>
      <c r="F7" s="6">
        <v>-73.858900000000006</v>
      </c>
      <c r="G7" s="6" t="s">
        <v>23</v>
      </c>
      <c r="H7" s="6" t="s">
        <v>22</v>
      </c>
      <c r="I7" s="7">
        <v>0.28765736758079402</v>
      </c>
      <c r="J7" s="7">
        <v>0.791670058454786</v>
      </c>
      <c r="K7" s="7">
        <v>0.54800726324319804</v>
      </c>
      <c r="L7" s="7">
        <v>0.53782829104876895</v>
      </c>
      <c r="M7" s="7">
        <v>0.54400698772885603</v>
      </c>
      <c r="N7" s="7">
        <v>0.50164279292027203</v>
      </c>
      <c r="O7" s="7">
        <v>0.52226420766428905</v>
      </c>
      <c r="P7" s="7">
        <v>0.61597336800593205</v>
      </c>
      <c r="Q7" s="7">
        <v>0.66614139269365602</v>
      </c>
      <c r="R7" s="7">
        <v>0.51704208263351303</v>
      </c>
      <c r="S7" s="7">
        <v>0.613314878568053</v>
      </c>
      <c r="T7" s="7">
        <v>0.75685390238568495</v>
      </c>
      <c r="U7" s="7">
        <v>0.51972862293845701</v>
      </c>
      <c r="V7" s="8">
        <v>0.93809308341958297</v>
      </c>
    </row>
    <row r="8" spans="1:22" s="3" customFormat="1" ht="35.1" customHeight="1" x14ac:dyDescent="0.25">
      <c r="A8" s="4" t="s">
        <v>10</v>
      </c>
      <c r="B8" s="6" t="s">
        <v>38</v>
      </c>
      <c r="C8" s="6" t="s">
        <v>40</v>
      </c>
      <c r="D8" s="5" t="s">
        <v>29</v>
      </c>
      <c r="E8" s="6">
        <v>43.146180000000001</v>
      </c>
      <c r="F8" s="6">
        <v>-77.548169999999999</v>
      </c>
      <c r="G8" s="6" t="s">
        <v>39</v>
      </c>
      <c r="H8" s="6" t="s">
        <v>18</v>
      </c>
      <c r="I8" s="7">
        <v>0.81343999242410103</v>
      </c>
      <c r="J8" s="7">
        <v>0.57368357510051904</v>
      </c>
      <c r="K8" s="7">
        <v>0.947233706712723</v>
      </c>
      <c r="L8" s="7">
        <v>1.20497382314582</v>
      </c>
      <c r="M8" s="7">
        <v>0.92070820927619901</v>
      </c>
      <c r="N8" s="7">
        <v>0.93279752454587395</v>
      </c>
      <c r="O8" s="7">
        <v>0.88775981618807898</v>
      </c>
      <c r="P8" s="7">
        <v>0.97127392100837995</v>
      </c>
      <c r="Q8" s="7">
        <v>1.12506301369932</v>
      </c>
      <c r="R8" s="7">
        <v>1.00087406306431</v>
      </c>
      <c r="S8" s="7">
        <v>1.07280407222951</v>
      </c>
      <c r="T8" s="7">
        <v>1.1241211809617699</v>
      </c>
      <c r="U8" s="7">
        <v>1.0200097783137201</v>
      </c>
      <c r="V8" s="8">
        <v>1.0089791146417499</v>
      </c>
    </row>
    <row r="9" spans="1:22" s="3" customFormat="1" ht="35.1" customHeight="1" x14ac:dyDescent="0.25">
      <c r="A9" s="4" t="s">
        <v>10</v>
      </c>
      <c r="B9" s="6" t="s">
        <v>41</v>
      </c>
      <c r="C9" s="6" t="s">
        <v>28</v>
      </c>
      <c r="D9" s="5" t="s">
        <v>29</v>
      </c>
      <c r="E9" s="6">
        <v>40.736139999999999</v>
      </c>
      <c r="F9" s="6">
        <v>-73.821529999999996</v>
      </c>
      <c r="G9" s="6" t="s">
        <v>42</v>
      </c>
      <c r="H9" s="6" t="s">
        <v>18</v>
      </c>
      <c r="I9" s="7">
        <v>1.5855336459032401</v>
      </c>
      <c r="J9" s="7">
        <v>1.2977086208139901</v>
      </c>
      <c r="K9" s="7">
        <v>1.31648118170825</v>
      </c>
      <c r="L9" s="7">
        <v>1.41457942590631</v>
      </c>
      <c r="M9" s="7">
        <v>1.27057833563198</v>
      </c>
      <c r="N9" s="7">
        <v>1.39889377107223</v>
      </c>
      <c r="O9" s="7">
        <v>1.1824636773339301</v>
      </c>
      <c r="P9" s="7">
        <v>1.3012713876637501</v>
      </c>
      <c r="Q9" s="7">
        <v>1.8204518577882201</v>
      </c>
      <c r="R9" s="7">
        <v>1.2191437075535501</v>
      </c>
      <c r="S9" s="7">
        <v>2.36478393475215</v>
      </c>
      <c r="T9" s="7">
        <v>1.47130607043703</v>
      </c>
      <c r="U9" s="7">
        <v>2.9385010948721</v>
      </c>
      <c r="V9" s="8">
        <v>1.7626344024157901</v>
      </c>
    </row>
    <row r="10" spans="1:22" s="3" customFormat="1" ht="35.1" customHeight="1" x14ac:dyDescent="0.25">
      <c r="A10" s="4" t="s">
        <v>10</v>
      </c>
      <c r="B10" s="6" t="s">
        <v>8</v>
      </c>
      <c r="C10" s="6" t="s">
        <v>28</v>
      </c>
      <c r="D10" s="5" t="s">
        <v>29</v>
      </c>
      <c r="E10" s="6">
        <v>40.580269999999999</v>
      </c>
      <c r="F10" s="6">
        <v>-74.198319999999995</v>
      </c>
      <c r="G10" s="6" t="s">
        <v>43</v>
      </c>
      <c r="H10" s="6" t="s">
        <v>19</v>
      </c>
      <c r="I10" s="7">
        <v>1.9233978636432101</v>
      </c>
      <c r="J10" s="7">
        <v>1.37578537795279</v>
      </c>
      <c r="K10" s="7">
        <v>1.44272960146081</v>
      </c>
      <c r="L10" s="7">
        <v>1.64802871316166</v>
      </c>
      <c r="M10" s="7">
        <v>1.5076375940684701</v>
      </c>
      <c r="N10" s="7">
        <v>1.8806696293254701</v>
      </c>
      <c r="O10" s="7">
        <v>1.4840058081879699</v>
      </c>
      <c r="P10" s="7">
        <v>2.1522340646811902</v>
      </c>
      <c r="Q10" s="7">
        <v>1.4468073391666001</v>
      </c>
      <c r="R10" s="7">
        <v>1.4116147610324401</v>
      </c>
      <c r="S10" s="7">
        <v>1.67608948969947</v>
      </c>
      <c r="T10" s="7">
        <v>1.7564639363694801</v>
      </c>
      <c r="U10" s="7">
        <v>1.8284298910336101</v>
      </c>
      <c r="V10" s="8">
        <v>1.6585302951520899</v>
      </c>
    </row>
    <row r="11" spans="1:22" s="3" customFormat="1" ht="35.1" customHeight="1" x14ac:dyDescent="0.25">
      <c r="A11" s="4" t="s">
        <v>10</v>
      </c>
      <c r="B11" s="6" t="s">
        <v>9</v>
      </c>
      <c r="C11" s="6" t="s">
        <v>45</v>
      </c>
      <c r="D11" s="5" t="s">
        <v>46</v>
      </c>
      <c r="E11" s="6">
        <v>40.443367000000002</v>
      </c>
      <c r="F11" s="6">
        <v>-79.990292999999994</v>
      </c>
      <c r="G11" s="6" t="s">
        <v>44</v>
      </c>
      <c r="H11" s="6" t="s">
        <v>18</v>
      </c>
      <c r="I11" s="7">
        <v>1.5974734738224801</v>
      </c>
      <c r="J11" s="7">
        <v>1.79170655295</v>
      </c>
      <c r="K11" s="7">
        <v>1.84875187175027</v>
      </c>
      <c r="L11" s="7">
        <v>1.42788065652378</v>
      </c>
      <c r="M11" s="7">
        <v>1.40935303441814</v>
      </c>
      <c r="N11" s="7">
        <v>1.6139932059850799</v>
      </c>
      <c r="O11" s="7">
        <v>1.51595085077598</v>
      </c>
      <c r="P11" s="7">
        <v>1.61682304640611</v>
      </c>
      <c r="Q11" s="7">
        <v>1.25114733957853</v>
      </c>
      <c r="R11" s="7">
        <v>1.47372332264165</v>
      </c>
      <c r="S11" s="7">
        <v>1.62799632549286</v>
      </c>
      <c r="T11" s="7">
        <v>1.5496712371707</v>
      </c>
      <c r="U11" s="7">
        <v>1.27001047531764</v>
      </c>
      <c r="V11" s="8">
        <v>1.3929669988937099</v>
      </c>
    </row>
    <row r="12" spans="1:22" s="3" customFormat="1" ht="35.1" customHeight="1" x14ac:dyDescent="0.25">
      <c r="A12" s="4" t="s">
        <v>10</v>
      </c>
      <c r="B12" s="6" t="s">
        <v>48</v>
      </c>
      <c r="C12" s="6" t="s">
        <v>49</v>
      </c>
      <c r="D12" s="5" t="s">
        <v>46</v>
      </c>
      <c r="E12" s="6">
        <v>40.049616</v>
      </c>
      <c r="F12" s="6">
        <v>-75.240821999999994</v>
      </c>
      <c r="G12" s="6" t="s">
        <v>47</v>
      </c>
      <c r="H12" s="6" t="s">
        <v>19</v>
      </c>
      <c r="I12" s="7">
        <v>1.64766817980461</v>
      </c>
      <c r="J12" s="7">
        <v>1.6593341337672101</v>
      </c>
      <c r="K12" s="7">
        <v>1.9482055225846699</v>
      </c>
      <c r="L12" s="7">
        <v>2.2210062100756498</v>
      </c>
      <c r="M12" s="7">
        <v>1.1387509283577599</v>
      </c>
      <c r="N12" s="7">
        <v>0.80123400714248405</v>
      </c>
      <c r="O12" s="7">
        <v>0.86612248400443004</v>
      </c>
      <c r="P12" s="7">
        <v>1.24594968686275</v>
      </c>
      <c r="Q12" s="7">
        <v>1.86056928299063</v>
      </c>
      <c r="R12" s="7">
        <v>2.20244671328593</v>
      </c>
      <c r="S12" s="7">
        <v>2.0450528431357</v>
      </c>
      <c r="T12" s="7">
        <v>1.86782689465063</v>
      </c>
      <c r="U12" s="7">
        <v>1.54615506176221</v>
      </c>
      <c r="V12" s="9">
        <v>1.54615506176221</v>
      </c>
    </row>
    <row r="13" spans="1:22" s="3" customFormat="1" ht="35.1" customHeight="1" x14ac:dyDescent="0.25">
      <c r="A13" s="4" t="s">
        <v>10</v>
      </c>
      <c r="B13" s="6" t="s">
        <v>50</v>
      </c>
      <c r="C13" s="6" t="s">
        <v>49</v>
      </c>
      <c r="D13" s="5" t="s">
        <v>46</v>
      </c>
      <c r="E13" s="6">
        <v>39.922866999999997</v>
      </c>
      <c r="F13" s="6">
        <v>-75.186920999999998</v>
      </c>
      <c r="G13" s="6" t="s">
        <v>47</v>
      </c>
      <c r="H13" s="6" t="s">
        <v>18</v>
      </c>
      <c r="I13" s="10">
        <v>1.7370807011530101</v>
      </c>
      <c r="J13" s="7">
        <v>1.7370807011530101</v>
      </c>
      <c r="K13" s="7">
        <v>1.9684728114255501</v>
      </c>
      <c r="L13" s="7">
        <v>1.9174500863280199</v>
      </c>
      <c r="M13" s="7">
        <v>1.8700961150290001</v>
      </c>
      <c r="N13" s="7">
        <v>1.9257472648443501</v>
      </c>
      <c r="O13" s="7">
        <v>1.0923734958498501</v>
      </c>
      <c r="P13" s="7">
        <v>1.1769512133215101</v>
      </c>
      <c r="Q13" s="7">
        <v>1.8622639536857599</v>
      </c>
      <c r="R13" s="7">
        <v>2.47499636743889</v>
      </c>
      <c r="S13" s="7">
        <v>2.7317861156505501</v>
      </c>
      <c r="T13" s="7">
        <v>2.8021654455826202</v>
      </c>
      <c r="U13" s="7">
        <v>2.7046951480069299</v>
      </c>
      <c r="V13" s="8">
        <v>1.6972755835814901</v>
      </c>
    </row>
    <row r="14" spans="1:22" s="3" customFormat="1" ht="35.1" customHeight="1" x14ac:dyDescent="0.25">
      <c r="A14" s="4" t="s">
        <v>10</v>
      </c>
      <c r="B14" s="6" t="s">
        <v>12</v>
      </c>
      <c r="C14" s="6" t="s">
        <v>25</v>
      </c>
      <c r="D14" s="5" t="s">
        <v>52</v>
      </c>
      <c r="E14" s="6">
        <v>37.556519999999999</v>
      </c>
      <c r="F14" s="6">
        <v>-77.400270000000006</v>
      </c>
      <c r="G14" s="6" t="s">
        <v>51</v>
      </c>
      <c r="H14" s="6" t="s">
        <v>19</v>
      </c>
      <c r="I14" s="7">
        <v>1.989764859279</v>
      </c>
      <c r="J14" s="7">
        <v>2.2376260333939602</v>
      </c>
      <c r="K14" s="7">
        <v>2.15205432979737</v>
      </c>
      <c r="L14" s="7">
        <v>1.95238297420033</v>
      </c>
      <c r="M14" s="7">
        <v>1.3789592336435801</v>
      </c>
      <c r="N14" s="7">
        <v>1.6314026850168799</v>
      </c>
      <c r="O14" s="7">
        <v>1.4760723878939901</v>
      </c>
      <c r="P14" s="7">
        <v>1.48983998230246</v>
      </c>
      <c r="Q14" s="7">
        <v>1.32088172631186</v>
      </c>
      <c r="R14" s="7">
        <v>1.4424277618527399</v>
      </c>
      <c r="S14" s="7">
        <v>1.4528704533974299</v>
      </c>
      <c r="T14" s="7">
        <v>1.4224301328261699</v>
      </c>
      <c r="U14" s="7">
        <v>1.78330370585124</v>
      </c>
      <c r="V14" s="8">
        <v>1.26587536210815</v>
      </c>
    </row>
    <row r="15" spans="1:22" s="3" customFormat="1" ht="35.1" customHeight="1" x14ac:dyDescent="0.25">
      <c r="A15" s="4" t="s">
        <v>10</v>
      </c>
      <c r="B15" s="6" t="s">
        <v>53</v>
      </c>
      <c r="C15" s="6" t="s">
        <v>55</v>
      </c>
      <c r="D15" s="5" t="s">
        <v>52</v>
      </c>
      <c r="E15" s="6">
        <v>36.841883000000003</v>
      </c>
      <c r="F15" s="6">
        <v>-76.181233000000006</v>
      </c>
      <c r="G15" s="6" t="s">
        <v>54</v>
      </c>
      <c r="H15" s="6" t="s">
        <v>19</v>
      </c>
      <c r="I15" s="10">
        <v>2.25971752614306</v>
      </c>
      <c r="J15" s="7">
        <v>2.25971752614306</v>
      </c>
      <c r="K15" s="7">
        <v>2.3768101786745</v>
      </c>
      <c r="L15" s="7">
        <v>1.9408688302767501</v>
      </c>
      <c r="M15" s="7">
        <v>1.3692350089550001</v>
      </c>
      <c r="N15" s="7">
        <v>1.8055186024943299</v>
      </c>
      <c r="O15" s="7">
        <v>1.43851662093195</v>
      </c>
      <c r="P15" s="7">
        <v>1.3847134672758901</v>
      </c>
      <c r="Q15" s="7">
        <v>1.45078371367494</v>
      </c>
      <c r="R15" s="7">
        <v>1.2019082651299899</v>
      </c>
      <c r="S15" s="7">
        <v>1.05262435998833</v>
      </c>
      <c r="T15" s="7">
        <v>1.15035707844516</v>
      </c>
      <c r="U15" s="7">
        <v>1.2879036743132799</v>
      </c>
      <c r="V15" s="8">
        <v>1.37037794137823</v>
      </c>
    </row>
    <row r="16" spans="1:22" s="3" customFormat="1" ht="35.1" customHeight="1" x14ac:dyDescent="0.25">
      <c r="A16" s="11" t="s">
        <v>59</v>
      </c>
      <c r="B16" s="6" t="s">
        <v>60</v>
      </c>
      <c r="C16" s="6" t="s">
        <v>20</v>
      </c>
      <c r="D16" s="12" t="s">
        <v>21</v>
      </c>
      <c r="E16" s="6">
        <v>38.921847</v>
      </c>
      <c r="F16" s="6">
        <v>-77.013177999999996</v>
      </c>
      <c r="G16" s="6" t="s">
        <v>58</v>
      </c>
      <c r="H16" s="6" t="s">
        <v>18</v>
      </c>
      <c r="I16" s="7">
        <v>0.96075079590082202</v>
      </c>
      <c r="J16" s="7">
        <v>0.79736133823629296</v>
      </c>
      <c r="K16" s="7">
        <v>0.97361195407344803</v>
      </c>
      <c r="L16" s="7">
        <v>0.782701216638088</v>
      </c>
      <c r="M16" s="7">
        <v>0.74880865745006098</v>
      </c>
      <c r="N16" s="7">
        <v>0.71659479656240399</v>
      </c>
      <c r="O16" s="7">
        <v>0.58993814205914197</v>
      </c>
      <c r="P16" s="7">
        <v>0.69745813173552396</v>
      </c>
      <c r="Q16" s="7">
        <v>0.67960885069409405</v>
      </c>
      <c r="R16" s="7">
        <v>0.703480701292715</v>
      </c>
      <c r="S16" s="7">
        <v>1.5278432969003899</v>
      </c>
      <c r="T16" s="7">
        <v>0.92444484981317698</v>
      </c>
      <c r="U16" s="7">
        <v>0.64049964578401697</v>
      </c>
      <c r="V16" s="8">
        <v>0.53390240087173901</v>
      </c>
    </row>
    <row r="17" spans="1:22" s="3" customFormat="1" ht="35.1" customHeight="1" x14ac:dyDescent="0.25">
      <c r="A17" s="11" t="s">
        <v>59</v>
      </c>
      <c r="B17" s="6" t="s">
        <v>61</v>
      </c>
      <c r="C17" s="6" t="s">
        <v>62</v>
      </c>
      <c r="D17" s="6" t="s">
        <v>63</v>
      </c>
      <c r="E17" s="6">
        <v>39.739443999999999</v>
      </c>
      <c r="F17" s="6">
        <v>-75.558055999999993</v>
      </c>
      <c r="G17" s="6" t="s">
        <v>64</v>
      </c>
      <c r="H17" s="6" t="s">
        <v>18</v>
      </c>
      <c r="I17" s="7">
        <v>1.40710261610688</v>
      </c>
      <c r="J17" s="7">
        <v>1.20834975407041</v>
      </c>
      <c r="K17" s="7">
        <v>1.1437306215888601</v>
      </c>
      <c r="L17" s="7">
        <v>0.99169207194395204</v>
      </c>
      <c r="M17" s="7">
        <v>0.99103422134609498</v>
      </c>
      <c r="N17" s="7">
        <v>0.79986043989658395</v>
      </c>
      <c r="O17" s="7">
        <v>0.77846253731033999</v>
      </c>
      <c r="P17" s="7">
        <v>0.78758387598726498</v>
      </c>
      <c r="Q17" s="7">
        <v>0.97231759272870599</v>
      </c>
      <c r="R17" s="7">
        <v>0.83354219219140802</v>
      </c>
      <c r="S17" s="7">
        <v>0.94057491366510004</v>
      </c>
      <c r="T17" s="7">
        <v>0.82305633435370751</v>
      </c>
      <c r="U17" s="7">
        <v>0.70553775504231497</v>
      </c>
      <c r="V17" s="8">
        <v>1.20109023029606</v>
      </c>
    </row>
    <row r="18" spans="1:22" s="3" customFormat="1" ht="35.1" customHeight="1" x14ac:dyDescent="0.25">
      <c r="A18" s="11" t="s">
        <v>59</v>
      </c>
      <c r="B18" s="6" t="s">
        <v>6</v>
      </c>
      <c r="C18" s="6" t="s">
        <v>23</v>
      </c>
      <c r="D18" s="6" t="s">
        <v>24</v>
      </c>
      <c r="E18" s="6">
        <v>39.310833000000002</v>
      </c>
      <c r="F18" s="6">
        <v>-76.474444000000005</v>
      </c>
      <c r="G18" s="6" t="s">
        <v>30</v>
      </c>
      <c r="H18" s="6" t="s">
        <v>19</v>
      </c>
      <c r="I18" s="7">
        <v>1.5202159957318999</v>
      </c>
      <c r="J18" s="7">
        <v>1.33209858362873</v>
      </c>
      <c r="K18" s="7">
        <v>1.2140611069182199</v>
      </c>
      <c r="L18" s="7">
        <v>1.13505752487429</v>
      </c>
      <c r="M18" s="7">
        <v>1.0989827909430501</v>
      </c>
      <c r="N18" s="7">
        <v>0.96785961245668395</v>
      </c>
      <c r="O18" s="7">
        <v>0.83719394123945101</v>
      </c>
      <c r="P18" s="7">
        <v>0.83127990878019198</v>
      </c>
      <c r="Q18" s="7">
        <v>0.82064495349334499</v>
      </c>
      <c r="R18" s="7">
        <v>0.86008071621595805</v>
      </c>
      <c r="S18" s="7">
        <v>1.1520140930766001</v>
      </c>
      <c r="T18" s="7">
        <v>1.08373138381809</v>
      </c>
      <c r="U18" s="7">
        <v>0.84836825093284995</v>
      </c>
      <c r="V18" s="8">
        <v>0.71367155870453303</v>
      </c>
    </row>
    <row r="19" spans="1:22" s="3" customFormat="1" ht="35.1" customHeight="1" x14ac:dyDescent="0.25">
      <c r="A19" s="11" t="s">
        <v>59</v>
      </c>
      <c r="B19" s="6" t="s">
        <v>65</v>
      </c>
      <c r="C19" s="6" t="s">
        <v>66</v>
      </c>
      <c r="D19" s="6" t="s">
        <v>24</v>
      </c>
      <c r="E19" s="6">
        <v>39.055276999999997</v>
      </c>
      <c r="F19" s="6">
        <v>-76.878332999999998</v>
      </c>
      <c r="G19" s="6" t="s">
        <v>67</v>
      </c>
      <c r="H19" s="6" t="s">
        <v>19</v>
      </c>
      <c r="I19" s="7">
        <v>0.67022493760579005</v>
      </c>
      <c r="J19" s="7">
        <v>0.71554957399053398</v>
      </c>
      <c r="K19" s="7">
        <v>0.70680125406644601</v>
      </c>
      <c r="L19" s="7">
        <v>0.61497544410328098</v>
      </c>
      <c r="M19" s="7">
        <v>0.571675527308668</v>
      </c>
      <c r="N19" s="7">
        <v>0.56589959348951102</v>
      </c>
      <c r="O19" s="7">
        <v>0.45870152177910001</v>
      </c>
      <c r="P19" s="7">
        <v>1.9581809419517699</v>
      </c>
      <c r="Q19" s="7">
        <v>0.47642198198785402</v>
      </c>
      <c r="R19" s="7">
        <v>0.49208207062461901</v>
      </c>
      <c r="S19" s="7">
        <v>0.70848033173104497</v>
      </c>
      <c r="T19" s="7">
        <v>1.0073391333222399</v>
      </c>
      <c r="U19" s="7">
        <v>0.62849038143138403</v>
      </c>
      <c r="V19" s="8">
        <v>0.73719762076587803</v>
      </c>
    </row>
    <row r="20" spans="1:22" s="3" customFormat="1" ht="35.1" customHeight="1" x14ac:dyDescent="0.25">
      <c r="A20" s="11" t="s">
        <v>59</v>
      </c>
      <c r="B20" s="6" t="s">
        <v>68</v>
      </c>
      <c r="C20" s="6" t="s">
        <v>30</v>
      </c>
      <c r="D20" s="6" t="s">
        <v>24</v>
      </c>
      <c r="E20" s="6">
        <v>39.297733000000001</v>
      </c>
      <c r="F20" s="6">
        <v>-76.604602999999997</v>
      </c>
      <c r="G20" s="6" t="s">
        <v>69</v>
      </c>
      <c r="H20" s="6" t="s">
        <v>18</v>
      </c>
      <c r="I20" s="7">
        <v>1.2426577616562</v>
      </c>
      <c r="J20" s="7">
        <v>1.6961530480238001</v>
      </c>
      <c r="K20" s="7">
        <v>1.1891548129795799</v>
      </c>
      <c r="L20" s="7">
        <v>1.0544722207257</v>
      </c>
      <c r="M20" s="7">
        <v>1.09386598912336</v>
      </c>
      <c r="N20" s="7">
        <v>0.92654403993638901</v>
      </c>
      <c r="O20" s="7">
        <v>0.81823487528439198</v>
      </c>
      <c r="P20" s="7">
        <v>0.86481752118160005</v>
      </c>
      <c r="Q20" s="7">
        <v>0.81047875974692596</v>
      </c>
      <c r="R20" s="7">
        <v>0.82005639726465396</v>
      </c>
      <c r="S20" s="7">
        <v>1.0046175161622599</v>
      </c>
      <c r="T20" s="7">
        <v>0.81436733543872797</v>
      </c>
      <c r="U20" s="7">
        <v>0.81777263297276104</v>
      </c>
      <c r="V20" s="8">
        <v>0.65399545781752599</v>
      </c>
    </row>
    <row r="21" spans="1:22" s="3" customFormat="1" ht="35.1" customHeight="1" x14ac:dyDescent="0.25">
      <c r="A21" s="11" t="s">
        <v>59</v>
      </c>
      <c r="B21" s="6" t="s">
        <v>11</v>
      </c>
      <c r="C21" s="6" t="s">
        <v>25</v>
      </c>
      <c r="D21" s="6" t="s">
        <v>26</v>
      </c>
      <c r="E21" s="6">
        <v>40.787627999999998</v>
      </c>
      <c r="F21" s="6">
        <v>-74.676300999999995</v>
      </c>
      <c r="G21" s="6" t="s">
        <v>32</v>
      </c>
      <c r="H21" s="6" t="s">
        <v>22</v>
      </c>
      <c r="I21" s="7">
        <v>0.67981989979743995</v>
      </c>
      <c r="J21" s="7">
        <v>0.51375338589323005</v>
      </c>
      <c r="K21" s="7">
        <v>0.48726532593942601</v>
      </c>
      <c r="L21" s="7">
        <v>0.609551611845776</v>
      </c>
      <c r="M21" s="7">
        <v>0.55006741793429303</v>
      </c>
      <c r="N21" s="7">
        <v>0.48573822854903698</v>
      </c>
      <c r="O21" s="7">
        <v>0.53879429570964099</v>
      </c>
      <c r="P21" s="7">
        <v>0.64983303136512904</v>
      </c>
      <c r="Q21" s="7">
        <v>0.50523863781671097</v>
      </c>
      <c r="R21" s="7">
        <v>0.485392765676389</v>
      </c>
      <c r="S21" s="7">
        <v>0.407837368141521</v>
      </c>
      <c r="T21" s="7">
        <v>0.35963100593151698</v>
      </c>
      <c r="U21" s="7">
        <v>0.39816046346511202</v>
      </c>
      <c r="V21" s="8">
        <v>0.35946302450054901</v>
      </c>
    </row>
    <row r="22" spans="1:22" s="3" customFormat="1" ht="35.1" customHeight="1" x14ac:dyDescent="0.25">
      <c r="A22" s="11" t="s">
        <v>59</v>
      </c>
      <c r="B22" s="6" t="s">
        <v>7</v>
      </c>
      <c r="C22" s="6" t="s">
        <v>27</v>
      </c>
      <c r="D22" s="6" t="s">
        <v>26</v>
      </c>
      <c r="E22" s="6">
        <v>40.641440000000003</v>
      </c>
      <c r="F22" s="6">
        <v>-74.208365000000001</v>
      </c>
      <c r="G22" s="6" t="s">
        <v>33</v>
      </c>
      <c r="H22" s="6" t="s">
        <v>19</v>
      </c>
      <c r="I22" s="7">
        <v>1.6701844473679901</v>
      </c>
      <c r="J22" s="7">
        <v>1.3339126341301799</v>
      </c>
      <c r="K22" s="7">
        <v>1.13494957861353</v>
      </c>
      <c r="L22" s="7">
        <v>1.8820017454800799</v>
      </c>
      <c r="M22" s="7">
        <v>1.4336157203730899</v>
      </c>
      <c r="N22" s="7">
        <v>1.04429203271866</v>
      </c>
      <c r="O22" s="7">
        <v>1.06104616894097</v>
      </c>
      <c r="P22" s="7">
        <v>1.08286839235024</v>
      </c>
      <c r="Q22" s="7">
        <v>0.84040188789367698</v>
      </c>
      <c r="R22" s="7">
        <v>0.82475551053629104</v>
      </c>
      <c r="S22" s="7">
        <v>0.85666926503181495</v>
      </c>
      <c r="T22" s="7">
        <v>0.86903597762187301</v>
      </c>
      <c r="U22" s="7">
        <v>0.84433905707030998</v>
      </c>
      <c r="V22" s="8">
        <v>0.74281148066123304</v>
      </c>
    </row>
    <row r="23" spans="1:22" s="3" customFormat="1" ht="35.1" customHeight="1" x14ac:dyDescent="0.25">
      <c r="A23" s="11" t="s">
        <v>59</v>
      </c>
      <c r="B23" s="6" t="s">
        <v>36</v>
      </c>
      <c r="C23" s="6" t="s">
        <v>37</v>
      </c>
      <c r="D23" s="6" t="s">
        <v>29</v>
      </c>
      <c r="E23" s="6">
        <v>44.393079999999998</v>
      </c>
      <c r="F23" s="6">
        <v>-73.858900000000006</v>
      </c>
      <c r="G23" s="6" t="s">
        <v>23</v>
      </c>
      <c r="H23" s="6" t="s">
        <v>22</v>
      </c>
      <c r="I23" s="7">
        <v>0.37371153421699999</v>
      </c>
      <c r="J23" s="7">
        <v>0.33431835193186998</v>
      </c>
      <c r="K23" s="7">
        <v>0.33214584056098601</v>
      </c>
      <c r="L23" s="7">
        <v>0.319516143385778</v>
      </c>
      <c r="M23" s="7">
        <v>0.25457441924433999</v>
      </c>
      <c r="N23" s="7">
        <v>0.19302639511285999</v>
      </c>
      <c r="O23" s="7">
        <v>0.26576364365491001</v>
      </c>
      <c r="P23" s="7">
        <v>0.23784726225542599</v>
      </c>
      <c r="Q23" s="7">
        <v>0.26847249468595802</v>
      </c>
      <c r="R23" s="7">
        <v>0.24420970724895599</v>
      </c>
      <c r="S23" s="7">
        <v>0.24167770240455899</v>
      </c>
      <c r="T23" s="7">
        <v>0.23250191825042901</v>
      </c>
      <c r="U23" s="7">
        <v>0.22917480780077801</v>
      </c>
      <c r="V23" s="8">
        <v>0.23180217258000799</v>
      </c>
    </row>
    <row r="24" spans="1:22" s="3" customFormat="1" ht="35.1" customHeight="1" x14ac:dyDescent="0.25">
      <c r="A24" s="11" t="s">
        <v>59</v>
      </c>
      <c r="B24" s="6" t="s">
        <v>70</v>
      </c>
      <c r="C24" s="6" t="s">
        <v>28</v>
      </c>
      <c r="D24" s="6" t="s">
        <v>29</v>
      </c>
      <c r="E24" s="6">
        <v>40.694540000000003</v>
      </c>
      <c r="F24" s="6">
        <v>-73.927689999999998</v>
      </c>
      <c r="G24" s="6" t="s">
        <v>71</v>
      </c>
      <c r="H24" s="6" t="s">
        <v>19</v>
      </c>
      <c r="I24" s="7">
        <v>1.5111575710773499</v>
      </c>
      <c r="J24" s="7">
        <v>1.3910002017655301</v>
      </c>
      <c r="K24" s="7">
        <v>1.27084283245371</v>
      </c>
      <c r="L24" s="7">
        <v>1.2236111114422501</v>
      </c>
      <c r="M24" s="7">
        <v>1.0804249718785299</v>
      </c>
      <c r="N24" s="7">
        <v>0.97892436861991905</v>
      </c>
      <c r="O24" s="7">
        <v>0.89840849329318295</v>
      </c>
      <c r="P24" s="7">
        <v>0.83310565474081999</v>
      </c>
      <c r="Q24" s="7">
        <v>0.77166013684974955</v>
      </c>
      <c r="R24" s="7">
        <v>0.71021461895867899</v>
      </c>
      <c r="S24" s="7">
        <v>0.84212050659983795</v>
      </c>
      <c r="T24" s="7">
        <v>0.76144900395159099</v>
      </c>
      <c r="U24" s="7">
        <v>0.62617574334144599</v>
      </c>
      <c r="V24" s="8">
        <v>0.59829060983498294</v>
      </c>
    </row>
    <row r="25" spans="1:22" s="3" customFormat="1" ht="35.1" customHeight="1" x14ac:dyDescent="0.25">
      <c r="A25" s="11" t="s">
        <v>59</v>
      </c>
      <c r="B25" s="6" t="s">
        <v>38</v>
      </c>
      <c r="C25" s="6" t="s">
        <v>40</v>
      </c>
      <c r="D25" s="6" t="s">
        <v>29</v>
      </c>
      <c r="E25" s="6">
        <v>43.146180000000001</v>
      </c>
      <c r="F25" s="6">
        <v>-77.548169999999999</v>
      </c>
      <c r="G25" s="6" t="s">
        <v>39</v>
      </c>
      <c r="H25" s="6" t="s">
        <v>18</v>
      </c>
      <c r="I25" s="7">
        <v>0.90569755545368902</v>
      </c>
      <c r="J25" s="7">
        <v>0.80546136421185999</v>
      </c>
      <c r="K25" s="7">
        <v>0.71396298678416104</v>
      </c>
      <c r="L25" s="7">
        <v>0.729840545836142</v>
      </c>
      <c r="M25" s="7">
        <v>0.67142595453509002</v>
      </c>
      <c r="N25" s="7">
        <v>0.51821063804839296</v>
      </c>
      <c r="O25" s="7">
        <v>0.48576474017821802</v>
      </c>
      <c r="P25" s="7">
        <v>0.45438841597310098</v>
      </c>
      <c r="Q25" s="7">
        <v>0.44913531069097801</v>
      </c>
      <c r="R25" s="7">
        <v>0.40964639843520501</v>
      </c>
      <c r="S25" s="7">
        <v>0.51929384056064798</v>
      </c>
      <c r="T25" s="7">
        <v>0.42549584548060698</v>
      </c>
      <c r="U25" s="7">
        <v>0.43771721962197102</v>
      </c>
      <c r="V25" s="8">
        <v>0.41160416472376399</v>
      </c>
    </row>
    <row r="26" spans="1:22" s="3" customFormat="1" ht="35.1" customHeight="1" x14ac:dyDescent="0.25">
      <c r="A26" s="11" t="s">
        <v>59</v>
      </c>
      <c r="B26" s="6" t="s">
        <v>41</v>
      </c>
      <c r="C26" s="6" t="s">
        <v>28</v>
      </c>
      <c r="D26" s="6" t="s">
        <v>29</v>
      </c>
      <c r="E26" s="6">
        <v>40.736139999999999</v>
      </c>
      <c r="F26" s="6">
        <v>-73.821529999999996</v>
      </c>
      <c r="G26" s="6" t="s">
        <v>42</v>
      </c>
      <c r="H26" s="6" t="s">
        <v>18</v>
      </c>
      <c r="I26" s="7">
        <v>1.0732633632714601</v>
      </c>
      <c r="J26" s="7">
        <v>1.0147809248079001</v>
      </c>
      <c r="K26" s="7">
        <v>1.00466011112387</v>
      </c>
      <c r="L26" s="7">
        <v>0.92064264390085404</v>
      </c>
      <c r="M26" s="7">
        <v>0.85336541781822794</v>
      </c>
      <c r="N26" s="7">
        <v>0.681974741928982</v>
      </c>
      <c r="O26" s="7">
        <v>0.57792056639466405</v>
      </c>
      <c r="P26" s="7">
        <v>0.60871870455642496</v>
      </c>
      <c r="Q26" s="7">
        <v>0.60378083040316899</v>
      </c>
      <c r="R26" s="7">
        <v>0.48427716552697397</v>
      </c>
      <c r="S26" s="7">
        <v>0.71152501135018797</v>
      </c>
      <c r="T26" s="7">
        <v>0.60831136554479603</v>
      </c>
      <c r="U26" s="7">
        <v>0.57110194621954902</v>
      </c>
      <c r="V26" s="8">
        <v>0.56147856669405805</v>
      </c>
    </row>
    <row r="27" spans="1:22" s="3" customFormat="1" ht="35.1" customHeight="1" x14ac:dyDescent="0.25">
      <c r="A27" s="11" t="s">
        <v>59</v>
      </c>
      <c r="B27" s="6" t="s">
        <v>8</v>
      </c>
      <c r="C27" s="6" t="s">
        <v>28</v>
      </c>
      <c r="D27" s="6" t="s">
        <v>29</v>
      </c>
      <c r="E27" s="6">
        <v>40.580269999999999</v>
      </c>
      <c r="F27" s="6">
        <v>-74.198319999999995</v>
      </c>
      <c r="G27" s="6" t="s">
        <v>43</v>
      </c>
      <c r="H27" s="6" t="s">
        <v>19</v>
      </c>
      <c r="I27" s="7">
        <v>1.45150097446927</v>
      </c>
      <c r="J27" s="7">
        <v>1.3285619616508499</v>
      </c>
      <c r="K27" s="7">
        <v>1.2045173932940301</v>
      </c>
      <c r="L27" s="7">
        <v>1.1227362070043201</v>
      </c>
      <c r="M27" s="7">
        <v>1.0518219763949801</v>
      </c>
      <c r="N27" s="7">
        <v>0.92640731598322201</v>
      </c>
      <c r="O27" s="7">
        <v>0.82294202864170096</v>
      </c>
      <c r="P27" s="7">
        <v>0.80497661961519995</v>
      </c>
      <c r="Q27" s="7">
        <v>0.78701121058869905</v>
      </c>
      <c r="R27" s="7">
        <v>0.80515837446884153</v>
      </c>
      <c r="S27" s="7">
        <v>0.82330553834898401</v>
      </c>
      <c r="T27" s="7">
        <v>0.799664118942225</v>
      </c>
      <c r="U27" s="7">
        <v>0.64797346411567003</v>
      </c>
      <c r="V27" s="8">
        <v>0.68394145667552997</v>
      </c>
    </row>
    <row r="28" spans="1:22" s="3" customFormat="1" ht="35.1" customHeight="1" x14ac:dyDescent="0.25">
      <c r="A28" s="11" t="s">
        <v>59</v>
      </c>
      <c r="B28" s="6" t="s">
        <v>72</v>
      </c>
      <c r="C28" s="6" t="s">
        <v>25</v>
      </c>
      <c r="D28" s="6" t="s">
        <v>46</v>
      </c>
      <c r="E28" s="6">
        <v>39.920020000000001</v>
      </c>
      <c r="F28" s="6">
        <v>-77.30968</v>
      </c>
      <c r="G28" s="6" t="s">
        <v>73</v>
      </c>
      <c r="H28" s="6" t="s">
        <v>22</v>
      </c>
      <c r="I28" s="7">
        <v>0.25103258078026502</v>
      </c>
      <c r="J28" s="7">
        <v>0.252720107930617</v>
      </c>
      <c r="K28" s="7">
        <v>0.26927970052103201</v>
      </c>
      <c r="L28" s="7">
        <v>0.476833457996448</v>
      </c>
      <c r="M28" s="7">
        <v>0.119413190721518</v>
      </c>
      <c r="N28" s="7">
        <v>0.11710237582926999</v>
      </c>
      <c r="O28" s="7">
        <v>0.16065511982796199</v>
      </c>
      <c r="P28" s="7">
        <v>0.18887203426273899</v>
      </c>
      <c r="Q28" s="7">
        <v>0.41466795060099398</v>
      </c>
      <c r="R28" s="7">
        <v>0.41766765957528901</v>
      </c>
      <c r="S28" s="7">
        <v>0.38101435269702899</v>
      </c>
      <c r="T28" s="7">
        <v>0.30300898426051798</v>
      </c>
      <c r="U28" s="7">
        <v>0.33289604351438301</v>
      </c>
      <c r="V28" s="8">
        <v>0.32095587281240101</v>
      </c>
    </row>
    <row r="29" spans="1:22" s="3" customFormat="1" ht="35.1" customHeight="1" x14ac:dyDescent="0.25">
      <c r="A29" s="11" t="s">
        <v>59</v>
      </c>
      <c r="B29" s="6" t="s">
        <v>9</v>
      </c>
      <c r="C29" s="6" t="s">
        <v>45</v>
      </c>
      <c r="D29" s="6" t="s">
        <v>46</v>
      </c>
      <c r="E29" s="6">
        <v>40.443367000000002</v>
      </c>
      <c r="F29" s="6">
        <v>-79.990292999999994</v>
      </c>
      <c r="G29" s="6" t="s">
        <v>44</v>
      </c>
      <c r="H29" s="6" t="s">
        <v>18</v>
      </c>
      <c r="I29" s="7">
        <v>1.81130788658486</v>
      </c>
      <c r="J29" s="7">
        <v>1.3494888544082599</v>
      </c>
      <c r="K29" s="7">
        <v>1.3222523257136301</v>
      </c>
      <c r="L29" s="7">
        <v>1.36627156451597</v>
      </c>
      <c r="M29" s="7">
        <v>1.3042299434542699</v>
      </c>
      <c r="N29" s="7">
        <v>1.1443889908126099</v>
      </c>
      <c r="O29" s="7">
        <v>0.91627612856567897</v>
      </c>
      <c r="P29" s="7">
        <v>1.06570908492026</v>
      </c>
      <c r="Q29" s="7">
        <v>0.86232034862041496</v>
      </c>
      <c r="R29" s="7">
        <v>1.7008257156151925</v>
      </c>
      <c r="S29" s="7">
        <v>2.5393310826099702</v>
      </c>
      <c r="T29" s="7">
        <v>2.3150954307043499</v>
      </c>
      <c r="U29" s="7">
        <v>1.4225852628548901</v>
      </c>
      <c r="V29" s="8">
        <v>1.24476618285679</v>
      </c>
    </row>
    <row r="30" spans="1:22" s="3" customFormat="1" ht="35.1" customHeight="1" x14ac:dyDescent="0.25">
      <c r="A30" s="11" t="s">
        <v>59</v>
      </c>
      <c r="B30" s="6" t="s">
        <v>12</v>
      </c>
      <c r="C30" s="6" t="s">
        <v>25</v>
      </c>
      <c r="D30" s="12" t="s">
        <v>52</v>
      </c>
      <c r="E30" s="6">
        <v>37.556519999999999</v>
      </c>
      <c r="F30" s="6">
        <v>-77.400270000000006</v>
      </c>
      <c r="G30" s="6" t="s">
        <v>51</v>
      </c>
      <c r="H30" s="6" t="s">
        <v>19</v>
      </c>
      <c r="I30" s="7">
        <v>0.91916613871681296</v>
      </c>
      <c r="J30" s="7">
        <v>0.98968694136853796</v>
      </c>
      <c r="K30" s="7">
        <v>0.91499740264173302</v>
      </c>
      <c r="L30" s="7">
        <v>0.65023846069320301</v>
      </c>
      <c r="M30" s="7">
        <v>0.62541078527768501</v>
      </c>
      <c r="N30" s="7">
        <v>0.67210706921874497</v>
      </c>
      <c r="O30" s="7">
        <v>0.55984150996950799</v>
      </c>
      <c r="P30" s="7">
        <v>0.56565360545084398</v>
      </c>
      <c r="Q30" s="7">
        <v>0.54699605236114102</v>
      </c>
      <c r="R30" s="7">
        <v>0.52118480801582301</v>
      </c>
      <c r="S30" s="7">
        <v>0.55984159832199398</v>
      </c>
      <c r="T30" s="7">
        <v>0.549612639611052</v>
      </c>
      <c r="U30" s="7">
        <v>0.52437454590509702</v>
      </c>
      <c r="V30" s="8">
        <v>0.397038602166706</v>
      </c>
    </row>
    <row r="31" spans="1:22" s="3" customFormat="1" ht="35.1" customHeight="1" x14ac:dyDescent="0.25">
      <c r="A31" s="11" t="s">
        <v>59</v>
      </c>
      <c r="B31" s="6" t="s">
        <v>53</v>
      </c>
      <c r="C31" s="6" t="s">
        <v>55</v>
      </c>
      <c r="D31" s="6" t="s">
        <v>52</v>
      </c>
      <c r="E31" s="6">
        <v>36.841883000000003</v>
      </c>
      <c r="F31" s="6">
        <v>-76.181233000000006</v>
      </c>
      <c r="G31" s="6" t="s">
        <v>54</v>
      </c>
      <c r="H31" s="6" t="s">
        <v>19</v>
      </c>
      <c r="I31" s="7">
        <v>0.83833269029855695</v>
      </c>
      <c r="J31" s="7">
        <v>0.96779109100843297</v>
      </c>
      <c r="K31" s="7">
        <v>0.79638622415562499</v>
      </c>
      <c r="L31" s="7">
        <v>0.83734404370188698</v>
      </c>
      <c r="M31" s="7">
        <v>0.698964733447208</v>
      </c>
      <c r="N31" s="7">
        <v>0.78101096580089102</v>
      </c>
      <c r="O31" s="7">
        <v>0.61467105741130901</v>
      </c>
      <c r="P31" s="7">
        <v>0.60105378453930203</v>
      </c>
      <c r="Q31" s="7">
        <v>0.65552763787449397</v>
      </c>
      <c r="R31" s="7">
        <v>0.62100864416461898</v>
      </c>
      <c r="S31" s="7">
        <v>0.54967402444596902</v>
      </c>
      <c r="T31" s="7">
        <v>0.49424509048461901</v>
      </c>
      <c r="U31" s="7">
        <v>0.46056693661631198</v>
      </c>
      <c r="V31" s="8">
        <v>1.5139118670313401</v>
      </c>
    </row>
    <row r="32" spans="1:22" s="3" customFormat="1" ht="35.1" customHeight="1" x14ac:dyDescent="0.25">
      <c r="A32" s="11" t="s">
        <v>59</v>
      </c>
      <c r="B32" s="6" t="s">
        <v>74</v>
      </c>
      <c r="C32" s="6" t="s">
        <v>75</v>
      </c>
      <c r="D32" s="6" t="s">
        <v>76</v>
      </c>
      <c r="E32" s="6">
        <v>40.114876000000002</v>
      </c>
      <c r="F32" s="6">
        <v>-80.700971999999993</v>
      </c>
      <c r="G32" s="6" t="s">
        <v>77</v>
      </c>
      <c r="H32" s="6" t="s">
        <v>18</v>
      </c>
      <c r="I32" s="7">
        <v>0.73259665884754899</v>
      </c>
      <c r="J32" s="7">
        <v>0.90619705693196395</v>
      </c>
      <c r="K32" s="7">
        <v>1.0683544283111901</v>
      </c>
      <c r="L32" s="7">
        <v>0.99676831119826903</v>
      </c>
      <c r="M32" s="7">
        <v>0.86620619947260102</v>
      </c>
      <c r="N32" s="7">
        <v>1.11153506445435</v>
      </c>
      <c r="O32" s="7">
        <v>0.75690893018454797</v>
      </c>
      <c r="P32" s="7">
        <v>0.96066785444978797</v>
      </c>
      <c r="Q32" s="7">
        <v>0.83638811962945103</v>
      </c>
      <c r="R32" s="7">
        <v>1.0143460333347301</v>
      </c>
      <c r="S32" s="7">
        <v>1.20318358038601</v>
      </c>
      <c r="T32" s="7">
        <v>1.0381006231674801</v>
      </c>
      <c r="U32" s="7">
        <v>0.92108471751213095</v>
      </c>
      <c r="V32" s="13">
        <v>0.92108471751213095</v>
      </c>
    </row>
    <row r="33" spans="1:22" s="3" customFormat="1" ht="35.1" customHeight="1" x14ac:dyDescent="0.25">
      <c r="A33" s="14" t="s">
        <v>78</v>
      </c>
      <c r="B33" s="6" t="s">
        <v>60</v>
      </c>
      <c r="C33" s="6" t="s">
        <v>20</v>
      </c>
      <c r="D33" s="6" t="s">
        <v>21</v>
      </c>
      <c r="E33" s="6">
        <v>38.921847</v>
      </c>
      <c r="F33" s="6">
        <v>-77.013177999999996</v>
      </c>
      <c r="G33" s="6" t="s">
        <v>58</v>
      </c>
      <c r="H33" s="6" t="s">
        <v>18</v>
      </c>
      <c r="I33" s="7">
        <v>0.19468912050748899</v>
      </c>
      <c r="J33" s="7">
        <v>0.13390651928474701</v>
      </c>
      <c r="K33" s="7">
        <v>0.17563222427615699</v>
      </c>
      <c r="L33" s="7">
        <v>0.123476926145739</v>
      </c>
      <c r="M33" s="7">
        <v>0.1380246045587</v>
      </c>
      <c r="N33" s="7">
        <v>0.112185117151392</v>
      </c>
      <c r="O33" s="7">
        <v>4.0279447934345201E-2</v>
      </c>
      <c r="P33" s="7">
        <v>0.105074225751273</v>
      </c>
      <c r="Q33" s="7">
        <v>6.1404446231537201E-2</v>
      </c>
      <c r="R33" s="7">
        <v>5.6280976893114197E-2</v>
      </c>
      <c r="S33" s="7">
        <v>7.3405022857089802E-2</v>
      </c>
      <c r="T33" s="7">
        <v>7.6214822040776106E-2</v>
      </c>
      <c r="U33" s="7">
        <v>5.1042814407560803E-2</v>
      </c>
      <c r="V33" s="8">
        <v>9.8238653473315708E-3</v>
      </c>
    </row>
    <row r="34" spans="1:22" s="3" customFormat="1" ht="35.1" customHeight="1" x14ac:dyDescent="0.25">
      <c r="A34" s="14" t="s">
        <v>78</v>
      </c>
      <c r="B34" s="6" t="s">
        <v>61</v>
      </c>
      <c r="C34" s="6" t="s">
        <v>62</v>
      </c>
      <c r="D34" s="6" t="s">
        <v>63</v>
      </c>
      <c r="E34" s="6">
        <v>39.739443999999999</v>
      </c>
      <c r="F34" s="6">
        <v>-75.558055999999993</v>
      </c>
      <c r="G34" s="6" t="s">
        <v>64</v>
      </c>
      <c r="H34" s="6" t="s">
        <v>18</v>
      </c>
      <c r="I34" s="7">
        <v>0.18762269277186699</v>
      </c>
      <c r="J34" s="7">
        <v>0.17618151458686801</v>
      </c>
      <c r="K34" s="7">
        <v>0.18617608983135001</v>
      </c>
      <c r="L34" s="7">
        <v>0.15165425529866899</v>
      </c>
      <c r="M34" s="7">
        <v>0.14074248687948199</v>
      </c>
      <c r="N34" s="7">
        <v>0.125937051810324</v>
      </c>
      <c r="O34" s="7">
        <v>6.3780960440635706E-2</v>
      </c>
      <c r="P34" s="7">
        <v>0.128716734134489</v>
      </c>
      <c r="Q34" s="7">
        <v>0.101824098887543</v>
      </c>
      <c r="R34" s="7">
        <v>9.5732579595948497E-2</v>
      </c>
      <c r="S34" s="7">
        <v>0.116726428511794</v>
      </c>
      <c r="T34" s="7">
        <v>8.0682170028686204E-2</v>
      </c>
      <c r="U34" s="7">
        <v>4.4637911545578397E-2</v>
      </c>
      <c r="V34" s="8">
        <v>1.33075843979087E-2</v>
      </c>
    </row>
    <row r="35" spans="1:22" s="3" customFormat="1" ht="35.1" customHeight="1" x14ac:dyDescent="0.25">
      <c r="A35" s="14" t="s">
        <v>78</v>
      </c>
      <c r="B35" s="6" t="s">
        <v>6</v>
      </c>
      <c r="C35" s="6" t="s">
        <v>23</v>
      </c>
      <c r="D35" s="6" t="s">
        <v>24</v>
      </c>
      <c r="E35" s="6">
        <v>39.310833000000002</v>
      </c>
      <c r="F35" s="6">
        <v>-76.474444000000005</v>
      </c>
      <c r="G35" s="6" t="s">
        <v>30</v>
      </c>
      <c r="H35" s="6" t="s">
        <v>19</v>
      </c>
      <c r="I35" s="7">
        <v>0.241704588969711</v>
      </c>
      <c r="J35" s="7">
        <v>0.20421978461866599</v>
      </c>
      <c r="K35" s="7">
        <v>0.203194896548481</v>
      </c>
      <c r="L35" s="7">
        <v>0.18467078685503599</v>
      </c>
      <c r="M35" s="7">
        <v>0.200201079615804</v>
      </c>
      <c r="N35" s="7">
        <v>0.14701927564384601</v>
      </c>
      <c r="O35" s="7">
        <v>5.4300048941020203E-2</v>
      </c>
      <c r="P35" s="7">
        <v>0.123855649386762</v>
      </c>
      <c r="Q35" s="7">
        <v>6.4762080937885394E-2</v>
      </c>
      <c r="R35" s="7">
        <v>4.6279019123669399E-2</v>
      </c>
      <c r="S35" s="7">
        <v>0.15908763998498501</v>
      </c>
      <c r="T35" s="7">
        <v>0.16258763011972399</v>
      </c>
      <c r="U35" s="7">
        <v>7.21380278529202E-2</v>
      </c>
      <c r="V35" s="8">
        <v>3.4873839436719803E-2</v>
      </c>
    </row>
    <row r="36" spans="1:22" s="3" customFormat="1" ht="35.1" customHeight="1" x14ac:dyDescent="0.25">
      <c r="A36" s="14" t="s">
        <v>78</v>
      </c>
      <c r="B36" s="6" t="s">
        <v>65</v>
      </c>
      <c r="C36" s="6" t="s">
        <v>66</v>
      </c>
      <c r="D36" s="6" t="s">
        <v>24</v>
      </c>
      <c r="E36" s="6">
        <v>39.055276999999997</v>
      </c>
      <c r="F36" s="6">
        <v>-76.878332999999998</v>
      </c>
      <c r="G36" s="6" t="s">
        <v>67</v>
      </c>
      <c r="H36" s="6" t="s">
        <v>19</v>
      </c>
      <c r="I36" s="7">
        <v>9.5094163093479706E-2</v>
      </c>
      <c r="J36" s="7">
        <v>7.7933958184208799E-2</v>
      </c>
      <c r="K36" s="7">
        <v>8.8903777401437706E-2</v>
      </c>
      <c r="L36" s="7">
        <v>6.6048160847276494E-2</v>
      </c>
      <c r="M36" s="7">
        <v>7.76560888958297E-2</v>
      </c>
      <c r="N36" s="7">
        <v>6.6565242196832394E-2</v>
      </c>
      <c r="O36" s="7">
        <v>2.0270823097477401E-2</v>
      </c>
      <c r="P36" s="7">
        <v>9.2378317192196802E-2</v>
      </c>
      <c r="Q36" s="7">
        <v>3.73219742439687E-2</v>
      </c>
      <c r="R36" s="7">
        <v>3.2535345996158198E-2</v>
      </c>
      <c r="S36" s="7">
        <v>7.3577681493203498E-2</v>
      </c>
      <c r="T36" s="7">
        <v>7.8999829789002704E-2</v>
      </c>
      <c r="U36" s="7">
        <v>3.6955015978119399E-2</v>
      </c>
      <c r="V36" s="8">
        <v>1.02094071077519E-2</v>
      </c>
    </row>
    <row r="37" spans="1:22" s="3" customFormat="1" ht="35.1" customHeight="1" x14ac:dyDescent="0.25">
      <c r="A37" s="14" t="s">
        <v>78</v>
      </c>
      <c r="B37" s="6" t="s">
        <v>68</v>
      </c>
      <c r="C37" s="6" t="s">
        <v>30</v>
      </c>
      <c r="D37" s="6" t="s">
        <v>24</v>
      </c>
      <c r="E37" s="6">
        <v>39.297733000000001</v>
      </c>
      <c r="F37" s="6">
        <v>-76.604602999999997</v>
      </c>
      <c r="G37" s="6" t="s">
        <v>69</v>
      </c>
      <c r="H37" s="6" t="s">
        <v>18</v>
      </c>
      <c r="I37" s="7">
        <v>0.26855766768491501</v>
      </c>
      <c r="J37" s="7">
        <v>0.256245989254483</v>
      </c>
      <c r="K37" s="7">
        <v>0.26448611318814902</v>
      </c>
      <c r="L37" s="7">
        <v>0.20889858877072601</v>
      </c>
      <c r="M37" s="7">
        <v>0.19997152351474401</v>
      </c>
      <c r="N37" s="7">
        <v>0.168939876259636</v>
      </c>
      <c r="O37" s="7">
        <v>0.112734756047099</v>
      </c>
      <c r="P37" s="7">
        <v>0.14588959877989399</v>
      </c>
      <c r="Q37" s="7">
        <v>0.103900201034312</v>
      </c>
      <c r="R37" s="7">
        <v>5.96079617061398E-2</v>
      </c>
      <c r="S37" s="7">
        <v>0.12597805483020699</v>
      </c>
      <c r="T37" s="7">
        <v>0.11993399117142001</v>
      </c>
      <c r="U37" s="7">
        <v>5.9640523130920803E-2</v>
      </c>
      <c r="V37" s="8">
        <v>1.4974676510867001E-2</v>
      </c>
    </row>
    <row r="38" spans="1:22" s="3" customFormat="1" ht="35.1" customHeight="1" x14ac:dyDescent="0.25">
      <c r="A38" s="14" t="s">
        <v>78</v>
      </c>
      <c r="B38" s="6" t="s">
        <v>11</v>
      </c>
      <c r="C38" s="6" t="s">
        <v>25</v>
      </c>
      <c r="D38" s="6" t="s">
        <v>26</v>
      </c>
      <c r="E38" s="6">
        <v>40.787627999999998</v>
      </c>
      <c r="F38" s="6">
        <v>-74.676300999999995</v>
      </c>
      <c r="G38" s="6" t="s">
        <v>32</v>
      </c>
      <c r="H38" s="6" t="s">
        <v>22</v>
      </c>
      <c r="I38" s="7">
        <v>1.29738767817616E-2</v>
      </c>
      <c r="J38" s="7">
        <v>2.87220393917684E-2</v>
      </c>
      <c r="K38" s="7">
        <v>2.5255672329177099E-2</v>
      </c>
      <c r="L38" s="7">
        <v>3.48902974688148E-2</v>
      </c>
      <c r="M38" s="7">
        <v>1.8595502261438801E-2</v>
      </c>
      <c r="N38" s="7">
        <v>9.8235838507351094E-3</v>
      </c>
      <c r="O38" s="7">
        <v>2.3757289545457898E-2</v>
      </c>
      <c r="P38" s="7">
        <v>4.2785842948761102E-2</v>
      </c>
      <c r="Q38" s="7">
        <v>3.9371772501312297E-2</v>
      </c>
      <c r="R38" s="7">
        <v>6.05133969153537E-2</v>
      </c>
      <c r="S38" s="7">
        <v>2.2316101938486099E-2</v>
      </c>
      <c r="T38" s="7">
        <v>1.64233034251836E-2</v>
      </c>
      <c r="U38" s="7">
        <v>2.2773867007344999E-2</v>
      </c>
      <c r="V38" s="8">
        <v>2.3782377231067801E-2</v>
      </c>
    </row>
    <row r="39" spans="1:22" s="3" customFormat="1" ht="35.1" customHeight="1" x14ac:dyDescent="0.25">
      <c r="A39" s="14" t="s">
        <v>78</v>
      </c>
      <c r="B39" s="6" t="s">
        <v>7</v>
      </c>
      <c r="C39" s="6" t="s">
        <v>27</v>
      </c>
      <c r="D39" s="6" t="s">
        <v>26</v>
      </c>
      <c r="E39" s="6">
        <v>40.641440000000003</v>
      </c>
      <c r="F39" s="6">
        <v>-74.208365000000001</v>
      </c>
      <c r="G39" s="6" t="s">
        <v>33</v>
      </c>
      <c r="H39" s="6" t="s">
        <v>19</v>
      </c>
      <c r="I39" s="7">
        <v>0.137379652758439</v>
      </c>
      <c r="J39" s="7">
        <v>0.16187323186675001</v>
      </c>
      <c r="K39" s="7">
        <v>0.14255217267352999</v>
      </c>
      <c r="L39" s="7">
        <v>0.15557269158738599</v>
      </c>
      <c r="M39" s="7">
        <v>0.16471650621901099</v>
      </c>
      <c r="N39" s="7">
        <v>0.124023184748524</v>
      </c>
      <c r="O39" s="7">
        <v>0.14006689813782</v>
      </c>
      <c r="P39" s="7">
        <v>0.14509198185606101</v>
      </c>
      <c r="Q39" s="7">
        <v>0.118855709118433</v>
      </c>
      <c r="R39" s="7">
        <v>0.124699842816187</v>
      </c>
      <c r="S39" s="7">
        <v>0.12313723030189699</v>
      </c>
      <c r="T39" s="7">
        <v>0.12902827896177799</v>
      </c>
      <c r="U39" s="7">
        <v>0.117401533683792</v>
      </c>
      <c r="V39" s="8">
        <v>9.6436457615345694E-2</v>
      </c>
    </row>
    <row r="40" spans="1:22" s="3" customFormat="1" ht="35.1" customHeight="1" x14ac:dyDescent="0.25">
      <c r="A40" s="14" t="s">
        <v>78</v>
      </c>
      <c r="B40" s="6" t="s">
        <v>36</v>
      </c>
      <c r="C40" s="6" t="s">
        <v>37</v>
      </c>
      <c r="D40" s="6" t="s">
        <v>29</v>
      </c>
      <c r="E40" s="6">
        <v>44.393079999999998</v>
      </c>
      <c r="F40" s="6">
        <v>-73.858900000000006</v>
      </c>
      <c r="G40" s="6" t="s">
        <v>23</v>
      </c>
      <c r="H40" s="6" t="s">
        <v>22</v>
      </c>
      <c r="I40" s="7">
        <v>7.88783573855956E-3</v>
      </c>
      <c r="J40" s="7">
        <v>6.5804560602243504E-4</v>
      </c>
      <c r="K40" s="7">
        <v>7.5827555225814799E-3</v>
      </c>
      <c r="L40" s="7">
        <v>1.0130167530294E-3</v>
      </c>
      <c r="M40" s="7">
        <v>2.57321213486425E-3</v>
      </c>
      <c r="N40" s="7">
        <v>1.4063987078106546E-3</v>
      </c>
      <c r="O40" s="7">
        <v>2.3958528075705899E-4</v>
      </c>
      <c r="P40" s="7">
        <v>1.22351009609564E-3</v>
      </c>
      <c r="Q40" s="7">
        <v>4.5693071302154997E-3</v>
      </c>
      <c r="R40" s="7">
        <v>4.7753985023258998E-3</v>
      </c>
      <c r="S40" s="7">
        <v>3.8209588133862999E-3</v>
      </c>
      <c r="T40" s="7">
        <v>4.4476540642790496E-3</v>
      </c>
      <c r="U40" s="7">
        <v>1.2061123436849001E-3</v>
      </c>
      <c r="V40" s="8">
        <v>7.4984448946128503E-4</v>
      </c>
    </row>
    <row r="41" spans="1:22" s="3" customFormat="1" ht="35.1" customHeight="1" x14ac:dyDescent="0.25">
      <c r="A41" s="14" t="s">
        <v>78</v>
      </c>
      <c r="B41" s="6" t="s">
        <v>70</v>
      </c>
      <c r="C41" s="6" t="s">
        <v>28</v>
      </c>
      <c r="D41" s="6" t="s">
        <v>29</v>
      </c>
      <c r="E41" s="6">
        <v>40.694540000000003</v>
      </c>
      <c r="F41" s="6">
        <v>-73.927689999999998</v>
      </c>
      <c r="G41" s="6" t="s">
        <v>71</v>
      </c>
      <c r="H41" s="6" t="s">
        <v>19</v>
      </c>
      <c r="I41" s="7">
        <v>0.20713187143206599</v>
      </c>
      <c r="J41" s="7">
        <v>0.19091069569216751</v>
      </c>
      <c r="K41" s="7">
        <v>0.174689519952269</v>
      </c>
      <c r="L41" s="7">
        <v>0.17340406421571999</v>
      </c>
      <c r="M41" s="7">
        <v>0.14811901506883199</v>
      </c>
      <c r="N41" s="7">
        <v>9.1255294829606995E-2</v>
      </c>
      <c r="O41" s="7">
        <v>0.103015556532357</v>
      </c>
      <c r="P41" s="7">
        <v>0.119065330496856</v>
      </c>
      <c r="Q41" s="7">
        <v>0.10333989752607844</v>
      </c>
      <c r="R41" s="7">
        <v>8.7614464555300905E-2</v>
      </c>
      <c r="S41" s="7">
        <v>0.105941390034323</v>
      </c>
      <c r="T41" s="7">
        <v>9.2637915695249498E-2</v>
      </c>
      <c r="U41" s="7">
        <v>7.1057690307498006E-2</v>
      </c>
      <c r="V41" s="8">
        <v>6.3155338820251095E-2</v>
      </c>
    </row>
    <row r="42" spans="1:22" s="3" customFormat="1" ht="35.1" customHeight="1" x14ac:dyDescent="0.25">
      <c r="A42" s="14" t="s">
        <v>78</v>
      </c>
      <c r="B42" s="6" t="s">
        <v>38</v>
      </c>
      <c r="C42" s="6" t="s">
        <v>40</v>
      </c>
      <c r="D42" s="6" t="s">
        <v>29</v>
      </c>
      <c r="E42" s="6">
        <v>43.146180000000001</v>
      </c>
      <c r="F42" s="6">
        <v>-77.548169999999999</v>
      </c>
      <c r="G42" s="6" t="s">
        <v>39</v>
      </c>
      <c r="H42" s="6" t="s">
        <v>18</v>
      </c>
      <c r="I42" s="7">
        <v>8.1550258349765203E-2</v>
      </c>
      <c r="J42" s="7">
        <v>5.0858478717230003E-2</v>
      </c>
      <c r="K42" s="7">
        <v>5.8099275279157599E-2</v>
      </c>
      <c r="L42" s="7">
        <v>5.7581840524986598E-2</v>
      </c>
      <c r="M42" s="7">
        <v>5.4755271813864297E-2</v>
      </c>
      <c r="N42" s="7">
        <v>2.9854908336087001E-2</v>
      </c>
      <c r="O42" s="7">
        <v>1.68305315220585E-2</v>
      </c>
      <c r="P42" s="7">
        <v>2.6736579619214999E-2</v>
      </c>
      <c r="Q42" s="7">
        <v>2.7064038617215298E-2</v>
      </c>
      <c r="R42" s="7">
        <v>3.0785242363936802E-2</v>
      </c>
      <c r="S42" s="7">
        <v>3.9298752012352098E-2</v>
      </c>
      <c r="T42" s="7">
        <v>3.1120709465959899E-2</v>
      </c>
      <c r="U42" s="7">
        <v>2.8709461535166601E-2</v>
      </c>
      <c r="V42" s="8">
        <v>2.4624991916904301E-2</v>
      </c>
    </row>
    <row r="43" spans="1:22" s="3" customFormat="1" ht="35.1" customHeight="1" x14ac:dyDescent="0.25">
      <c r="A43" s="14" t="s">
        <v>78</v>
      </c>
      <c r="B43" s="6" t="s">
        <v>41</v>
      </c>
      <c r="C43" s="6" t="s">
        <v>28</v>
      </c>
      <c r="D43" s="6" t="s">
        <v>29</v>
      </c>
      <c r="E43" s="6">
        <v>40.736139999999999</v>
      </c>
      <c r="F43" s="6">
        <v>-73.821529999999996</v>
      </c>
      <c r="G43" s="6" t="s">
        <v>42</v>
      </c>
      <c r="H43" s="6" t="s">
        <v>18</v>
      </c>
      <c r="I43" s="7">
        <v>0.14491583058824301</v>
      </c>
      <c r="J43" s="7">
        <v>0.103184230727228</v>
      </c>
      <c r="K43" s="7">
        <v>0.119113257866014</v>
      </c>
      <c r="L43" s="7">
        <v>0.116745844017714</v>
      </c>
      <c r="M43" s="7">
        <v>9.6591453904570204E-2</v>
      </c>
      <c r="N43" s="7">
        <v>4.52711861756332E-2</v>
      </c>
      <c r="O43" s="7">
        <v>2.9268157180576099E-2</v>
      </c>
      <c r="P43" s="7">
        <v>5.9168719562391399E-2</v>
      </c>
      <c r="Q43" s="7">
        <v>6.4103006881972194E-2</v>
      </c>
      <c r="R43" s="7">
        <v>4.7663452007390299E-2</v>
      </c>
      <c r="S43" s="7">
        <v>7.1865478775611003E-2</v>
      </c>
      <c r="T43" s="7">
        <v>6.4182445059640894E-2</v>
      </c>
      <c r="U43" s="7">
        <v>4.6287071985839798E-2</v>
      </c>
      <c r="V43" s="8">
        <v>4.4311454345993102E-2</v>
      </c>
    </row>
    <row r="44" spans="1:22" s="3" customFormat="1" ht="35.1" customHeight="1" x14ac:dyDescent="0.25">
      <c r="A44" s="14" t="s">
        <v>78</v>
      </c>
      <c r="B44" s="6" t="s">
        <v>8</v>
      </c>
      <c r="C44" s="6" t="s">
        <v>28</v>
      </c>
      <c r="D44" s="6" t="s">
        <v>29</v>
      </c>
      <c r="E44" s="6">
        <v>40.580269999999999</v>
      </c>
      <c r="F44" s="6">
        <v>-74.198319999999995</v>
      </c>
      <c r="G44" s="6" t="s">
        <v>43</v>
      </c>
      <c r="H44" s="6" t="s">
        <v>19</v>
      </c>
      <c r="I44" s="7">
        <v>0.12329265753091399</v>
      </c>
      <c r="J44" s="7">
        <v>0.102203602393</v>
      </c>
      <c r="K44" s="7">
        <v>0.13488810845666499</v>
      </c>
      <c r="L44" s="7">
        <v>7.6019059550964205E-2</v>
      </c>
      <c r="M44" s="7">
        <v>9.8369561561967397E-2</v>
      </c>
      <c r="N44" s="7">
        <v>3.10037986536582E-2</v>
      </c>
      <c r="O44" s="7">
        <v>3.66366763412952E-2</v>
      </c>
      <c r="P44" s="7">
        <v>4.0592928812938148E-2</v>
      </c>
      <c r="Q44" s="7">
        <v>4.4549181284581102E-2</v>
      </c>
      <c r="R44" s="7">
        <v>5.0010498210380352E-2</v>
      </c>
      <c r="S44" s="7">
        <v>5.5471815136179603E-2</v>
      </c>
      <c r="T44" s="7">
        <v>4.9782653743365997E-2</v>
      </c>
      <c r="U44" s="7">
        <v>4.0072396332234701E-2</v>
      </c>
      <c r="V44" s="8">
        <v>3.1369077848891397E-2</v>
      </c>
    </row>
    <row r="45" spans="1:22" s="3" customFormat="1" ht="35.1" customHeight="1" x14ac:dyDescent="0.25">
      <c r="A45" s="14" t="s">
        <v>78</v>
      </c>
      <c r="B45" s="6" t="s">
        <v>9</v>
      </c>
      <c r="C45" s="6" t="s">
        <v>45</v>
      </c>
      <c r="D45" s="6" t="s">
        <v>46</v>
      </c>
      <c r="E45" s="6">
        <v>40.443367000000002</v>
      </c>
      <c r="F45" s="6">
        <v>-79.990292999999994</v>
      </c>
      <c r="G45" s="6" t="s">
        <v>44</v>
      </c>
      <c r="H45" s="6" t="s">
        <v>18</v>
      </c>
      <c r="I45" s="7">
        <v>0.178292226412746</v>
      </c>
      <c r="J45" s="7">
        <v>0.14562560074397801</v>
      </c>
      <c r="K45" s="7">
        <v>0.167717377655208</v>
      </c>
      <c r="L45" s="7">
        <v>0.143204490638385</v>
      </c>
      <c r="M45" s="7">
        <v>0.13655853743354501</v>
      </c>
      <c r="N45" s="7">
        <v>0.13738441277967101</v>
      </c>
      <c r="O45" s="7">
        <v>6.2975784580482794E-2</v>
      </c>
      <c r="P45" s="7">
        <v>0.103200212323471</v>
      </c>
      <c r="Q45" s="7">
        <v>7.4713717283749995E-2</v>
      </c>
      <c r="R45" s="7">
        <v>5.5811742058877747E-2</v>
      </c>
      <c r="S45" s="7">
        <v>3.69097668340055E-2</v>
      </c>
      <c r="T45" s="7">
        <v>0.101459415565144</v>
      </c>
      <c r="U45" s="7">
        <v>4.2877581498275197E-2</v>
      </c>
      <c r="V45" s="8">
        <v>1.3818123353399299E-2</v>
      </c>
    </row>
    <row r="46" spans="1:22" s="3" customFormat="1" ht="35.1" customHeight="1" x14ac:dyDescent="0.25">
      <c r="A46" s="14" t="s">
        <v>78</v>
      </c>
      <c r="B46" s="6" t="s">
        <v>12</v>
      </c>
      <c r="C46" s="6" t="s">
        <v>25</v>
      </c>
      <c r="D46" s="6" t="s">
        <v>52</v>
      </c>
      <c r="E46" s="6">
        <v>37.556519999999999</v>
      </c>
      <c r="F46" s="6">
        <v>-77.400270000000006</v>
      </c>
      <c r="G46" s="6" t="s">
        <v>51</v>
      </c>
      <c r="H46" s="6" t="s">
        <v>19</v>
      </c>
      <c r="I46" s="7">
        <v>0.150742221329557</v>
      </c>
      <c r="J46" s="7">
        <v>0.14172653876767899</v>
      </c>
      <c r="K46" s="7">
        <v>0.14069803081200299</v>
      </c>
      <c r="L46" s="7">
        <v>3.8553398285732898E-2</v>
      </c>
      <c r="M46" s="7">
        <v>0</v>
      </c>
      <c r="N46" s="7">
        <v>0</v>
      </c>
      <c r="O46" s="7">
        <v>8.8950424897866198E-3</v>
      </c>
      <c r="P46" s="7">
        <v>7.9697838117336398E-3</v>
      </c>
      <c r="Q46" s="7">
        <v>0</v>
      </c>
      <c r="R46" s="7">
        <v>1.26139072080453E-2</v>
      </c>
      <c r="S46" s="7">
        <v>0</v>
      </c>
      <c r="T46" s="7">
        <v>0</v>
      </c>
      <c r="U46" s="7">
        <v>0</v>
      </c>
      <c r="V46" s="8">
        <v>0</v>
      </c>
    </row>
    <row r="47" spans="1:22" s="3" customFormat="1" ht="35.1" customHeight="1" x14ac:dyDescent="0.25">
      <c r="A47" s="14" t="s">
        <v>78</v>
      </c>
      <c r="B47" s="6" t="s">
        <v>53</v>
      </c>
      <c r="C47" s="6" t="s">
        <v>55</v>
      </c>
      <c r="D47" s="6" t="s">
        <v>52</v>
      </c>
      <c r="E47" s="6">
        <v>36.841883000000003</v>
      </c>
      <c r="F47" s="6">
        <v>-76.181233000000006</v>
      </c>
      <c r="G47" s="6" t="s">
        <v>54</v>
      </c>
      <c r="H47" s="6" t="s">
        <v>19</v>
      </c>
      <c r="I47" s="7">
        <v>0.12788976704080901</v>
      </c>
      <c r="J47" s="7">
        <v>0.168472573578615</v>
      </c>
      <c r="K47" s="7">
        <v>0.140963680638621</v>
      </c>
      <c r="L47" s="7">
        <v>0.11117862292255</v>
      </c>
      <c r="M47" s="7">
        <v>0.11320040103231301</v>
      </c>
      <c r="N47" s="7">
        <v>0.124558577827852</v>
      </c>
      <c r="O47" s="7">
        <v>5.6636851056125703E-2</v>
      </c>
      <c r="P47" s="7">
        <v>0.145753394532949</v>
      </c>
      <c r="Q47" s="7">
        <v>0.120972708142439</v>
      </c>
      <c r="R47" s="7">
        <v>3.9382146166290301E-2</v>
      </c>
      <c r="S47" s="7">
        <v>0</v>
      </c>
      <c r="T47" s="7">
        <v>0</v>
      </c>
      <c r="U47" s="7">
        <v>0</v>
      </c>
      <c r="V47" s="8">
        <v>0</v>
      </c>
    </row>
    <row r="48" spans="1:22" s="3" customFormat="1" ht="35.1" customHeight="1" x14ac:dyDescent="0.25">
      <c r="A48" s="14" t="s">
        <v>78</v>
      </c>
      <c r="B48" s="6" t="s">
        <v>74</v>
      </c>
      <c r="C48" s="6" t="s">
        <v>75</v>
      </c>
      <c r="D48" s="6" t="s">
        <v>76</v>
      </c>
      <c r="E48" s="6">
        <v>40.114876000000002</v>
      </c>
      <c r="F48" s="6">
        <v>-80.700971999999993</v>
      </c>
      <c r="G48" s="6" t="s">
        <v>77</v>
      </c>
      <c r="H48" s="6" t="s">
        <v>18</v>
      </c>
      <c r="I48" s="7">
        <v>4.8284320076080897E-2</v>
      </c>
      <c r="J48" s="7">
        <v>4.6459175772586098E-2</v>
      </c>
      <c r="K48" s="7">
        <v>5.3780040424317103E-2</v>
      </c>
      <c r="L48" s="7">
        <v>4.8653484122561597E-2</v>
      </c>
      <c r="M48" s="7">
        <v>4.9961121854457002E-2</v>
      </c>
      <c r="N48" s="7">
        <v>6.9359327051437103E-2</v>
      </c>
      <c r="O48" s="7">
        <v>2.0911549005592101E-2</v>
      </c>
      <c r="P48" s="7">
        <v>8.4612324589588603E-2</v>
      </c>
      <c r="Q48" s="7">
        <v>4.7422038324709398E-2</v>
      </c>
      <c r="R48" s="7">
        <v>4.2337668994278203E-2</v>
      </c>
      <c r="S48" s="7">
        <v>5.1290610739797897E-2</v>
      </c>
      <c r="T48" s="7">
        <v>4.6673693407613501E-2</v>
      </c>
      <c r="U48" s="7">
        <v>6.2659827098250395E-2</v>
      </c>
      <c r="V48" s="15">
        <v>6.2659827098250395E-2</v>
      </c>
    </row>
    <row r="49" spans="1:22" s="3" customFormat="1" ht="35.1" customHeight="1" x14ac:dyDescent="0.25">
      <c r="A49" s="16" t="s">
        <v>79</v>
      </c>
      <c r="B49" s="6" t="s">
        <v>60</v>
      </c>
      <c r="C49" s="6" t="s">
        <v>20</v>
      </c>
      <c r="D49" s="6" t="s">
        <v>21</v>
      </c>
      <c r="E49" s="6">
        <v>38.921847</v>
      </c>
      <c r="F49" s="6">
        <v>-77.013177999999996</v>
      </c>
      <c r="G49" s="6" t="s">
        <v>58</v>
      </c>
      <c r="H49" s="6" t="s">
        <v>18</v>
      </c>
      <c r="I49" s="7">
        <v>0.51347817877928403</v>
      </c>
      <c r="J49" s="7">
        <v>0.49213509872311501</v>
      </c>
      <c r="K49" s="7">
        <v>0.56847299408104501</v>
      </c>
      <c r="L49" s="7">
        <v>0.66909456839326997</v>
      </c>
      <c r="M49" s="7">
        <v>0.67368252941819495</v>
      </c>
      <c r="N49" s="7">
        <v>0.65333303181748603</v>
      </c>
      <c r="O49" s="7">
        <v>0.49732397679696999</v>
      </c>
      <c r="P49" s="7">
        <v>0.544580770246053</v>
      </c>
      <c r="Q49" s="7">
        <v>0.55870872980258501</v>
      </c>
      <c r="R49" s="7">
        <v>0.69195107583488702</v>
      </c>
      <c r="S49" s="7">
        <v>0.61792571743329405</v>
      </c>
      <c r="T49" s="7">
        <v>0.65919154781406197</v>
      </c>
      <c r="U49" s="7">
        <v>0.59759043232869302</v>
      </c>
      <c r="V49" s="8">
        <v>0.55714072575492202</v>
      </c>
    </row>
    <row r="50" spans="1:22" s="3" customFormat="1" ht="35.1" customHeight="1" x14ac:dyDescent="0.25">
      <c r="A50" s="16" t="s">
        <v>79</v>
      </c>
      <c r="B50" s="6" t="s">
        <v>61</v>
      </c>
      <c r="C50" s="6" t="s">
        <v>62</v>
      </c>
      <c r="D50" s="17" t="s">
        <v>63</v>
      </c>
      <c r="E50" s="6">
        <v>39.739443999999999</v>
      </c>
      <c r="F50" s="6">
        <v>-75.558055999999993</v>
      </c>
      <c r="G50" s="6" t="s">
        <v>64</v>
      </c>
      <c r="H50" s="6" t="s">
        <v>18</v>
      </c>
      <c r="I50" s="7">
        <v>0.52844312591630904</v>
      </c>
      <c r="J50" s="7">
        <v>0.53386910927706799</v>
      </c>
      <c r="K50" s="7">
        <v>0.56856915041019995</v>
      </c>
      <c r="L50" s="7">
        <v>0.64629456766864701</v>
      </c>
      <c r="M50" s="7">
        <v>0.70620801590256799</v>
      </c>
      <c r="N50" s="7">
        <v>0.64852401196956599</v>
      </c>
      <c r="O50" s="7">
        <v>0.49090090664950298</v>
      </c>
      <c r="P50" s="7">
        <v>0.51207905069545501</v>
      </c>
      <c r="Q50" s="7">
        <v>0.54792539704413601</v>
      </c>
      <c r="R50" s="7">
        <v>0.63815451661745703</v>
      </c>
      <c r="S50" s="7">
        <v>0.58148831405021495</v>
      </c>
      <c r="T50" s="7">
        <v>0.58392240664128348</v>
      </c>
      <c r="U50" s="7">
        <v>0.586356499232352</v>
      </c>
      <c r="V50" s="8">
        <v>0.54832421739896098</v>
      </c>
    </row>
    <row r="51" spans="1:22" s="3" customFormat="1" ht="35.1" customHeight="1" x14ac:dyDescent="0.25">
      <c r="A51" s="16" t="s">
        <v>79</v>
      </c>
      <c r="B51" s="6" t="s">
        <v>6</v>
      </c>
      <c r="C51" s="6" t="s">
        <v>23</v>
      </c>
      <c r="D51" s="6" t="s">
        <v>24</v>
      </c>
      <c r="E51" s="6">
        <v>39.310833000000002</v>
      </c>
      <c r="F51" s="6">
        <v>-76.474444000000005</v>
      </c>
      <c r="G51" s="6" t="s">
        <v>30</v>
      </c>
      <c r="H51" s="6" t="s">
        <v>19</v>
      </c>
      <c r="I51" s="7">
        <v>0.50392212535514203</v>
      </c>
      <c r="J51" s="7">
        <v>0.53441188285748198</v>
      </c>
      <c r="K51" s="7">
        <v>0.56417880017878597</v>
      </c>
      <c r="L51" s="7">
        <v>0.64237954390460095</v>
      </c>
      <c r="M51" s="7">
        <v>0.70857729775006695</v>
      </c>
      <c r="N51" s="7">
        <v>0.65360023734862305</v>
      </c>
      <c r="O51" s="7">
        <v>0.49376039989923998</v>
      </c>
      <c r="P51" s="7">
        <v>0.532514426063319</v>
      </c>
      <c r="Q51" s="7">
        <v>0.560487757649338</v>
      </c>
      <c r="R51" s="7">
        <v>0.67086004503702701</v>
      </c>
      <c r="S51" s="7">
        <v>0.629286245505015</v>
      </c>
      <c r="T51" s="7">
        <v>0.65258503937330403</v>
      </c>
      <c r="U51" s="7">
        <v>0.60594527350097405</v>
      </c>
      <c r="V51" s="8">
        <v>0.59724612633387297</v>
      </c>
    </row>
    <row r="52" spans="1:22" s="3" customFormat="1" ht="35.1" customHeight="1" x14ac:dyDescent="0.25">
      <c r="A52" s="16" t="s">
        <v>79</v>
      </c>
      <c r="B52" s="6" t="s">
        <v>65</v>
      </c>
      <c r="C52" s="6" t="s">
        <v>66</v>
      </c>
      <c r="D52" s="6" t="s">
        <v>24</v>
      </c>
      <c r="E52" s="6">
        <v>39.055276999999997</v>
      </c>
      <c r="F52" s="6">
        <v>-76.878332999999998</v>
      </c>
      <c r="G52" s="6" t="s">
        <v>67</v>
      </c>
      <c r="H52" s="6" t="s">
        <v>19</v>
      </c>
      <c r="I52" s="7">
        <v>0.49708145403724102</v>
      </c>
      <c r="J52" s="7">
        <v>0.55128419338088197</v>
      </c>
      <c r="K52" s="7">
        <v>0.58154516320999705</v>
      </c>
      <c r="L52" s="7">
        <v>0.66491270760695098</v>
      </c>
      <c r="M52" s="7">
        <v>0.73507401985781495</v>
      </c>
      <c r="N52" s="7">
        <v>0.65010631563407995</v>
      </c>
      <c r="O52" s="7">
        <v>0.48925382991631799</v>
      </c>
      <c r="P52" s="7">
        <v>0.52669771065314597</v>
      </c>
      <c r="Q52" s="7">
        <v>0.55399838437636695</v>
      </c>
      <c r="R52" s="7">
        <v>0.65267485537027103</v>
      </c>
      <c r="S52" s="7">
        <v>0.63858729398856695</v>
      </c>
      <c r="T52" s="7">
        <v>0.63936069657405203</v>
      </c>
      <c r="U52" s="7">
        <v>0.57630943164962201</v>
      </c>
      <c r="V52" s="8">
        <v>0.57133418081823995</v>
      </c>
    </row>
    <row r="53" spans="1:22" s="3" customFormat="1" ht="35.1" customHeight="1" x14ac:dyDescent="0.25">
      <c r="A53" s="16" t="s">
        <v>79</v>
      </c>
      <c r="B53" s="6" t="s">
        <v>68</v>
      </c>
      <c r="C53" s="6" t="s">
        <v>30</v>
      </c>
      <c r="D53" s="6" t="s">
        <v>24</v>
      </c>
      <c r="E53" s="6">
        <v>39.297733000000001</v>
      </c>
      <c r="F53" s="6">
        <v>-76.604602999999997</v>
      </c>
      <c r="G53" s="6" t="s">
        <v>69</v>
      </c>
      <c r="H53" s="6" t="s">
        <v>18</v>
      </c>
      <c r="I53" s="7">
        <v>0.51380811655660097</v>
      </c>
      <c r="J53" s="7">
        <v>0.52879466725526403</v>
      </c>
      <c r="K53" s="7">
        <v>0.57436969216710099</v>
      </c>
      <c r="L53" s="7">
        <v>0.64443801758719299</v>
      </c>
      <c r="M53" s="7">
        <v>0.732484561912084</v>
      </c>
      <c r="N53" s="7">
        <v>0.65425405259859803</v>
      </c>
      <c r="O53" s="7">
        <v>0.484497084699828</v>
      </c>
      <c r="P53" s="7">
        <v>0.50305146030310899</v>
      </c>
      <c r="Q53" s="7">
        <v>0.54993150514714895</v>
      </c>
      <c r="R53" s="7">
        <v>0.63200840570709904</v>
      </c>
      <c r="S53" s="7">
        <v>0.68586067489857905</v>
      </c>
      <c r="T53" s="7">
        <v>0.64618256032466903</v>
      </c>
      <c r="U53" s="7">
        <v>0.60905710269104396</v>
      </c>
      <c r="V53" s="8">
        <v>0.55595618953891801</v>
      </c>
    </row>
    <row r="54" spans="1:22" s="3" customFormat="1" ht="35.1" customHeight="1" x14ac:dyDescent="0.25">
      <c r="A54" s="16" t="s">
        <v>79</v>
      </c>
      <c r="B54" s="6" t="s">
        <v>11</v>
      </c>
      <c r="C54" s="6" t="s">
        <v>25</v>
      </c>
      <c r="D54" s="6" t="s">
        <v>26</v>
      </c>
      <c r="E54" s="6">
        <v>40.787627999999998</v>
      </c>
      <c r="F54" s="6">
        <v>-74.676300999999995</v>
      </c>
      <c r="G54" s="6" t="s">
        <v>32</v>
      </c>
      <c r="H54" s="6" t="s">
        <v>22</v>
      </c>
      <c r="I54" s="7">
        <v>0.46819021046161702</v>
      </c>
      <c r="J54" s="7">
        <v>0.55877879441812095</v>
      </c>
      <c r="K54" s="7">
        <v>0.56186861258286702</v>
      </c>
      <c r="L54" s="7">
        <v>0.71325127060635596</v>
      </c>
      <c r="M54" s="7">
        <v>0.73133419771663499</v>
      </c>
      <c r="N54" s="7">
        <v>0.65295952506232702</v>
      </c>
      <c r="O54" s="7">
        <v>0.63578448578959601</v>
      </c>
      <c r="P54" s="7">
        <v>0.68382723067627604</v>
      </c>
      <c r="Q54" s="7">
        <v>0.62840213651051302</v>
      </c>
      <c r="R54" s="7">
        <v>0.61867026276275805</v>
      </c>
      <c r="S54" s="7">
        <v>0.65355074351484099</v>
      </c>
      <c r="T54" s="7">
        <v>0.63965035358379596</v>
      </c>
      <c r="U54" s="7">
        <v>0.59423325955867801</v>
      </c>
      <c r="V54" s="8">
        <v>0.56738662591618905</v>
      </c>
    </row>
    <row r="55" spans="1:22" s="3" customFormat="1" ht="35.1" customHeight="1" x14ac:dyDescent="0.25">
      <c r="A55" s="16" t="s">
        <v>79</v>
      </c>
      <c r="B55" s="6" t="s">
        <v>7</v>
      </c>
      <c r="C55" s="6" t="s">
        <v>27</v>
      </c>
      <c r="D55" s="6" t="s">
        <v>26</v>
      </c>
      <c r="E55" s="6">
        <v>40.641440000000003</v>
      </c>
      <c r="F55" s="6">
        <v>-74.208365000000001</v>
      </c>
      <c r="G55" s="6" t="s">
        <v>33</v>
      </c>
      <c r="H55" s="6" t="s">
        <v>19</v>
      </c>
      <c r="I55" s="7">
        <v>0.57765806416670495</v>
      </c>
      <c r="J55" s="7">
        <v>0.57810903687415405</v>
      </c>
      <c r="K55" s="7">
        <v>0.52530582737727205</v>
      </c>
      <c r="L55" s="7">
        <v>0.66316480989809401</v>
      </c>
      <c r="M55" s="7">
        <v>0.701181162211855</v>
      </c>
      <c r="N55" s="7">
        <v>0.62606864409931595</v>
      </c>
      <c r="O55" s="7">
        <v>0.63291653624323596</v>
      </c>
      <c r="P55" s="7">
        <v>0.69742119361142596</v>
      </c>
      <c r="Q55" s="7">
        <v>0.65255334435916301</v>
      </c>
      <c r="R55" s="7">
        <v>0.647241225182</v>
      </c>
      <c r="S55" s="7">
        <v>0.64002997328837696</v>
      </c>
      <c r="T55" s="7">
        <v>0.64655744582414598</v>
      </c>
      <c r="U55" s="7">
        <v>0.59284064417979798</v>
      </c>
      <c r="V55" s="8">
        <v>0.58176797429720595</v>
      </c>
    </row>
    <row r="56" spans="1:22" s="3" customFormat="1" ht="35.1" customHeight="1" x14ac:dyDescent="0.25">
      <c r="A56" s="16" t="s">
        <v>79</v>
      </c>
      <c r="B56" s="6" t="s">
        <v>36</v>
      </c>
      <c r="C56" s="6" t="s">
        <v>37</v>
      </c>
      <c r="D56" s="6" t="s">
        <v>29</v>
      </c>
      <c r="E56" s="6">
        <v>44.393079999999998</v>
      </c>
      <c r="F56" s="6">
        <v>-73.858900000000006</v>
      </c>
      <c r="G56" s="6" t="s">
        <v>23</v>
      </c>
      <c r="H56" s="6" t="s">
        <v>22</v>
      </c>
      <c r="I56" s="7">
        <v>0.64433079858621001</v>
      </c>
      <c r="J56" s="7">
        <v>0.56862132357699502</v>
      </c>
      <c r="K56" s="7">
        <v>0.61798792673369596</v>
      </c>
      <c r="L56" s="7">
        <v>0.58504003704639895</v>
      </c>
      <c r="M56" s="7">
        <v>0.52617289740265505</v>
      </c>
      <c r="N56" s="7">
        <v>0.47059750089458402</v>
      </c>
      <c r="O56" s="7">
        <v>0.43316247585144901</v>
      </c>
      <c r="P56" s="7">
        <v>0.439746138341022</v>
      </c>
      <c r="Q56" s="7">
        <v>0.51705157088822296</v>
      </c>
      <c r="R56" s="7">
        <v>0.52260478639176899</v>
      </c>
      <c r="S56" s="7">
        <v>0.50381039561969898</v>
      </c>
      <c r="T56" s="7">
        <v>0.51037550025752598</v>
      </c>
      <c r="U56" s="7">
        <v>0.50151918349521496</v>
      </c>
      <c r="V56" s="8">
        <v>0.54529526728694699</v>
      </c>
    </row>
    <row r="57" spans="1:22" s="3" customFormat="1" ht="35.1" customHeight="1" x14ac:dyDescent="0.25">
      <c r="A57" s="16" t="s">
        <v>79</v>
      </c>
      <c r="B57" s="6" t="s">
        <v>70</v>
      </c>
      <c r="C57" s="6" t="s">
        <v>28</v>
      </c>
      <c r="D57" s="6" t="s">
        <v>29</v>
      </c>
      <c r="E57" s="6">
        <v>40.694540000000003</v>
      </c>
      <c r="F57" s="6">
        <v>-73.927689999999998</v>
      </c>
      <c r="G57" s="6" t="s">
        <v>71</v>
      </c>
      <c r="H57" s="6" t="s">
        <v>19</v>
      </c>
      <c r="I57" s="7">
        <v>0.64663791537284898</v>
      </c>
      <c r="J57" s="7">
        <v>0.65860354935869303</v>
      </c>
      <c r="K57" s="7">
        <v>0.67056918334453697</v>
      </c>
      <c r="L57" s="7">
        <v>0.60303039451440199</v>
      </c>
      <c r="M57" s="7">
        <v>0.51627769287337</v>
      </c>
      <c r="N57" s="7">
        <v>0.48473540186882003</v>
      </c>
      <c r="O57" s="7">
        <v>0.48051333161337001</v>
      </c>
      <c r="P57" s="7">
        <v>0.475787328214062</v>
      </c>
      <c r="Q57" s="7">
        <v>0.51712753758186247</v>
      </c>
      <c r="R57" s="7">
        <v>0.55846774694966295</v>
      </c>
      <c r="S57" s="7">
        <v>0.54245291679513197</v>
      </c>
      <c r="T57" s="7">
        <v>0.53316427322856197</v>
      </c>
      <c r="U57" s="7">
        <v>0.52219980061054205</v>
      </c>
      <c r="V57" s="8">
        <v>0.53378348632283101</v>
      </c>
    </row>
    <row r="58" spans="1:22" s="3" customFormat="1" ht="35.1" customHeight="1" x14ac:dyDescent="0.25">
      <c r="A58" s="16" t="s">
        <v>79</v>
      </c>
      <c r="B58" s="6" t="s">
        <v>38</v>
      </c>
      <c r="C58" s="6" t="s">
        <v>40</v>
      </c>
      <c r="D58" s="6" t="s">
        <v>29</v>
      </c>
      <c r="E58" s="6">
        <v>43.146180000000001</v>
      </c>
      <c r="F58" s="6">
        <v>-77.548169999999999</v>
      </c>
      <c r="G58" s="6" t="s">
        <v>39</v>
      </c>
      <c r="H58" s="6" t="s">
        <v>18</v>
      </c>
      <c r="I58" s="7">
        <v>0.66907963929352898</v>
      </c>
      <c r="J58" s="7">
        <v>0.61478681200080398</v>
      </c>
      <c r="K58" s="7">
        <v>0.65961967549234102</v>
      </c>
      <c r="L58" s="7">
        <v>0.70756684925596602</v>
      </c>
      <c r="M58" s="7">
        <v>0.69246829172660596</v>
      </c>
      <c r="N58" s="7">
        <v>0.59077943329300198</v>
      </c>
      <c r="O58" s="7">
        <v>0.494727521561659</v>
      </c>
      <c r="P58" s="7">
        <v>0.50338861346244801</v>
      </c>
      <c r="Q58" s="7">
        <v>0.54857343794970703</v>
      </c>
      <c r="R58" s="7">
        <v>0.552009220345546</v>
      </c>
      <c r="S58" s="7">
        <v>0.54236457690044704</v>
      </c>
      <c r="T58" s="7">
        <v>0.51989983824583197</v>
      </c>
      <c r="U58" s="7">
        <v>0.51925488998150005</v>
      </c>
      <c r="V58" s="8">
        <v>0.579322500187054</v>
      </c>
    </row>
    <row r="59" spans="1:22" s="3" customFormat="1" ht="35.1" customHeight="1" x14ac:dyDescent="0.25">
      <c r="A59" s="16" t="s">
        <v>79</v>
      </c>
      <c r="B59" s="6" t="s">
        <v>41</v>
      </c>
      <c r="C59" s="6" t="s">
        <v>28</v>
      </c>
      <c r="D59" s="6" t="s">
        <v>29</v>
      </c>
      <c r="E59" s="6">
        <v>40.736139999999999</v>
      </c>
      <c r="F59" s="6">
        <v>-73.821529999999996</v>
      </c>
      <c r="G59" s="6" t="s">
        <v>42</v>
      </c>
      <c r="H59" s="6" t="s">
        <v>18</v>
      </c>
      <c r="I59" s="7">
        <v>0.660819964330704</v>
      </c>
      <c r="J59" s="7">
        <v>0.62472147508100995</v>
      </c>
      <c r="K59" s="7">
        <v>0.64318172660740902</v>
      </c>
      <c r="L59" s="7">
        <v>0.61428604274988197</v>
      </c>
      <c r="M59" s="7">
        <v>0.56644877235768198</v>
      </c>
      <c r="N59" s="7">
        <v>0.487120252172902</v>
      </c>
      <c r="O59" s="7">
        <v>0.49644243149530298</v>
      </c>
      <c r="P59" s="7">
        <v>0.51053996334473295</v>
      </c>
      <c r="Q59" s="7">
        <v>0.56215372035900801</v>
      </c>
      <c r="R59" s="7">
        <v>0.54336161808720995</v>
      </c>
      <c r="S59" s="7">
        <v>0.53968084799616001</v>
      </c>
      <c r="T59" s="7">
        <v>0.525329588833502</v>
      </c>
      <c r="U59" s="7">
        <v>0.52171324370271099</v>
      </c>
      <c r="V59" s="8">
        <v>0.57202627244642201</v>
      </c>
    </row>
    <row r="60" spans="1:22" s="3" customFormat="1" ht="35.1" customHeight="1" x14ac:dyDescent="0.25">
      <c r="A60" s="16" t="s">
        <v>79</v>
      </c>
      <c r="B60" s="6" t="s">
        <v>8</v>
      </c>
      <c r="C60" s="6" t="s">
        <v>28</v>
      </c>
      <c r="D60" s="6" t="s">
        <v>29</v>
      </c>
      <c r="E60" s="6">
        <v>40.580269999999999</v>
      </c>
      <c r="F60" s="6">
        <v>-74.198319999999995</v>
      </c>
      <c r="G60" s="6" t="s">
        <v>43</v>
      </c>
      <c r="H60" s="6" t="s">
        <v>19</v>
      </c>
      <c r="I60" s="7">
        <v>0.65919726228309905</v>
      </c>
      <c r="J60" s="7">
        <v>0.63177590100270398</v>
      </c>
      <c r="K60" s="7">
        <v>0.65738633931693402</v>
      </c>
      <c r="L60" s="7">
        <v>0.61123313641144095</v>
      </c>
      <c r="M60" s="7">
        <v>0.56186946670887805</v>
      </c>
      <c r="N60" s="7">
        <v>0.51612768723414504</v>
      </c>
      <c r="O60" s="7">
        <v>0.49883218824863401</v>
      </c>
      <c r="P60" s="7">
        <v>0.51829225194422446</v>
      </c>
      <c r="Q60" s="7">
        <v>0.53775231563981496</v>
      </c>
      <c r="R60" s="7">
        <v>0.54265960892950904</v>
      </c>
      <c r="S60" s="7">
        <v>0.54756690221920301</v>
      </c>
      <c r="T60" s="7">
        <v>0.53460856597378603</v>
      </c>
      <c r="U60" s="7">
        <v>0.52255615330578997</v>
      </c>
      <c r="V60" s="8">
        <v>0.538453456759453</v>
      </c>
    </row>
    <row r="61" spans="1:22" s="3" customFormat="1" ht="35.1" customHeight="1" x14ac:dyDescent="0.25">
      <c r="A61" s="16" t="s">
        <v>79</v>
      </c>
      <c r="B61" s="6" t="s">
        <v>9</v>
      </c>
      <c r="C61" s="6" t="s">
        <v>45</v>
      </c>
      <c r="D61" s="6" t="s">
        <v>46</v>
      </c>
      <c r="E61" s="6">
        <v>40.443367000000002</v>
      </c>
      <c r="F61" s="6">
        <v>-79.990292999999994</v>
      </c>
      <c r="G61" s="6" t="s">
        <v>44</v>
      </c>
      <c r="H61" s="6" t="s">
        <v>18</v>
      </c>
      <c r="I61" s="7">
        <v>0.48318503113066602</v>
      </c>
      <c r="J61" s="7">
        <v>0.52728719203198504</v>
      </c>
      <c r="K61" s="7">
        <v>0.57714172204335501</v>
      </c>
      <c r="L61" s="7">
        <v>0.63503355090901004</v>
      </c>
      <c r="M61" s="7">
        <v>0.70889124969641404</v>
      </c>
      <c r="N61" s="7">
        <v>0.64646838727544598</v>
      </c>
      <c r="O61" s="7">
        <v>0.49252323684145199</v>
      </c>
      <c r="P61" s="7">
        <v>0.52698699676472205</v>
      </c>
      <c r="Q61" s="7">
        <v>0.54952318690441304</v>
      </c>
      <c r="R61" s="7">
        <v>0.5508843617703395</v>
      </c>
      <c r="S61" s="7">
        <v>0.55224553663626597</v>
      </c>
      <c r="T61" s="7">
        <v>0.61557199420557196</v>
      </c>
      <c r="U61" s="7">
        <v>0.63048010567823998</v>
      </c>
      <c r="V61" s="8">
        <v>0.59177185399006005</v>
      </c>
    </row>
    <row r="62" spans="1:22" s="3" customFormat="1" ht="35.1" customHeight="1" x14ac:dyDescent="0.25">
      <c r="A62" s="16" t="s">
        <v>79</v>
      </c>
      <c r="B62" s="6" t="s">
        <v>12</v>
      </c>
      <c r="C62" s="6" t="s">
        <v>25</v>
      </c>
      <c r="D62" s="6" t="s">
        <v>52</v>
      </c>
      <c r="E62" s="6">
        <v>37.556519999999999</v>
      </c>
      <c r="F62" s="6">
        <v>-77.400270000000006</v>
      </c>
      <c r="G62" s="6" t="s">
        <v>51</v>
      </c>
      <c r="H62" s="6" t="s">
        <v>19</v>
      </c>
      <c r="I62" s="7">
        <v>0.45125002923764701</v>
      </c>
      <c r="J62" s="7">
        <v>0.46746917696375601</v>
      </c>
      <c r="K62" s="7">
        <v>0.50172250882043701</v>
      </c>
      <c r="L62" s="7">
        <v>0.52129982875995995</v>
      </c>
      <c r="M62" s="7">
        <v>0.513793966919184</v>
      </c>
      <c r="N62" s="7">
        <v>0.58844311999493004</v>
      </c>
      <c r="O62" s="7">
        <v>0.59251439058389799</v>
      </c>
      <c r="P62" s="7">
        <v>0.53174850190507905</v>
      </c>
      <c r="Q62" s="7">
        <v>0.59790216689392695</v>
      </c>
      <c r="R62" s="7">
        <v>0.54162681475281704</v>
      </c>
      <c r="S62" s="7">
        <v>0.49179074292381603</v>
      </c>
      <c r="T62" s="7">
        <v>0.49941889916000698</v>
      </c>
      <c r="U62" s="7">
        <v>0.50886768924778902</v>
      </c>
      <c r="V62" s="8">
        <v>0.55446078048811998</v>
      </c>
    </row>
    <row r="63" spans="1:22" s="3" customFormat="1" ht="35.1" customHeight="1" x14ac:dyDescent="0.25">
      <c r="A63" s="16" t="s">
        <v>79</v>
      </c>
      <c r="B63" s="6" t="s">
        <v>53</v>
      </c>
      <c r="C63" s="6" t="s">
        <v>55</v>
      </c>
      <c r="D63" s="6" t="s">
        <v>52</v>
      </c>
      <c r="E63" s="6">
        <v>36.841883000000003</v>
      </c>
      <c r="F63" s="6">
        <v>-76.181233000000006</v>
      </c>
      <c r="G63" s="6" t="s">
        <v>54</v>
      </c>
      <c r="H63" s="6" t="s">
        <v>19</v>
      </c>
      <c r="I63" s="7">
        <v>0.47686465581258097</v>
      </c>
      <c r="J63" s="7">
        <v>0.48681071195109099</v>
      </c>
      <c r="K63" s="7">
        <v>0.54479803939660398</v>
      </c>
      <c r="L63" s="7">
        <v>0.63617877364158604</v>
      </c>
      <c r="M63" s="7">
        <v>0.71131792517959103</v>
      </c>
      <c r="N63" s="7">
        <v>0.61362380354568902</v>
      </c>
      <c r="O63" s="7">
        <v>0.48034254898285</v>
      </c>
      <c r="P63" s="7">
        <v>0.45672674650947298</v>
      </c>
      <c r="Q63" s="7">
        <v>0.50501917058327195</v>
      </c>
      <c r="R63" s="7">
        <v>0.47592456158945101</v>
      </c>
      <c r="S63" s="7">
        <v>0.440228865334862</v>
      </c>
      <c r="T63" s="7">
        <v>0.44470640748739199</v>
      </c>
      <c r="U63" s="7">
        <v>0.474478603193634</v>
      </c>
      <c r="V63" s="8">
        <v>0.51326452033086301</v>
      </c>
    </row>
    <row r="64" spans="1:22" s="3" customFormat="1" ht="35.1" customHeight="1" x14ac:dyDescent="0.25">
      <c r="A64" s="16" t="s">
        <v>79</v>
      </c>
      <c r="B64" s="6" t="s">
        <v>74</v>
      </c>
      <c r="C64" s="6" t="s">
        <v>75</v>
      </c>
      <c r="D64" s="6" t="s">
        <v>76</v>
      </c>
      <c r="E64" s="6">
        <v>40.114876000000002</v>
      </c>
      <c r="F64" s="6">
        <v>-80.700971999999993</v>
      </c>
      <c r="G64" s="6" t="s">
        <v>77</v>
      </c>
      <c r="H64" s="6" t="s">
        <v>18</v>
      </c>
      <c r="I64" s="7">
        <v>0.526683980091052</v>
      </c>
      <c r="J64" s="7">
        <v>0.55931381603418795</v>
      </c>
      <c r="K64" s="7">
        <v>0.58290999159216905</v>
      </c>
      <c r="L64" s="7">
        <v>0.635916948318481</v>
      </c>
      <c r="M64" s="7">
        <v>0.680900528214195</v>
      </c>
      <c r="N64" s="7">
        <v>0.63049738137227196</v>
      </c>
      <c r="O64" s="7">
        <v>0.49311966122242401</v>
      </c>
      <c r="P64" s="7">
        <v>0.51723722942539896</v>
      </c>
      <c r="Q64" s="7">
        <v>0.53784371859261004</v>
      </c>
      <c r="R64" s="7">
        <v>0.61568615912345404</v>
      </c>
      <c r="S64" s="7">
        <v>0.659744608297683</v>
      </c>
      <c r="T64" s="7">
        <v>0.65228585325754596</v>
      </c>
      <c r="U64" s="7">
        <v>0.58592224001884496</v>
      </c>
      <c r="V64" s="18">
        <v>0.58592224001884496</v>
      </c>
    </row>
    <row r="65" spans="1:22" s="3" customFormat="1" ht="35.1" customHeight="1" x14ac:dyDescent="0.25">
      <c r="A65" s="19" t="s">
        <v>80</v>
      </c>
      <c r="B65" s="6" t="s">
        <v>60</v>
      </c>
      <c r="C65" s="20" t="s">
        <v>20</v>
      </c>
      <c r="D65" s="20" t="s">
        <v>21</v>
      </c>
      <c r="E65" s="6">
        <v>38.921847</v>
      </c>
      <c r="F65" s="6">
        <v>-77.013177999999996</v>
      </c>
      <c r="G65" s="6" t="s">
        <v>58</v>
      </c>
      <c r="H65" s="6" t="s">
        <v>18</v>
      </c>
      <c r="I65" s="7">
        <v>3.3600268808544702</v>
      </c>
      <c r="J65" s="7">
        <v>5.8125007581881798</v>
      </c>
      <c r="K65" s="7">
        <v>4.5391209562619501</v>
      </c>
      <c r="L65" s="7">
        <v>3.8027616270252902</v>
      </c>
      <c r="M65" s="7">
        <v>3.0391451679780799</v>
      </c>
      <c r="N65" s="7">
        <v>6.8761696885416299</v>
      </c>
      <c r="O65" s="7">
        <v>3.76659687210695</v>
      </c>
      <c r="P65" s="7">
        <v>2.8753777175653199</v>
      </c>
      <c r="Q65" s="7">
        <v>3.2270078600430101</v>
      </c>
      <c r="R65" s="7">
        <v>2.9573545773824099</v>
      </c>
      <c r="S65" s="7">
        <v>6.3999255637327801</v>
      </c>
      <c r="T65" s="7">
        <v>4.0898560861746498</v>
      </c>
      <c r="U65" s="7">
        <v>3.8198466027369302</v>
      </c>
      <c r="V65" s="8">
        <v>3.8436954200267799</v>
      </c>
    </row>
    <row r="66" spans="1:22" s="3" customFormat="1" ht="35.1" customHeight="1" x14ac:dyDescent="0.25">
      <c r="A66" s="19" t="s">
        <v>80</v>
      </c>
      <c r="B66" s="6" t="s">
        <v>11</v>
      </c>
      <c r="C66" s="6" t="s">
        <v>25</v>
      </c>
      <c r="D66" s="6" t="s">
        <v>26</v>
      </c>
      <c r="E66" s="6">
        <v>40.787627999999998</v>
      </c>
      <c r="F66" s="6">
        <v>-74.676300999999995</v>
      </c>
      <c r="G66" s="6" t="s">
        <v>32</v>
      </c>
      <c r="H66" s="6" t="s">
        <v>22</v>
      </c>
      <c r="I66" s="7">
        <v>2.4609523051314901</v>
      </c>
      <c r="J66" s="7">
        <v>1.92263735060034</v>
      </c>
      <c r="K66" s="7">
        <v>2.3693697853521898</v>
      </c>
      <c r="L66" s="7">
        <v>2.2876037300146899</v>
      </c>
      <c r="M66" s="7">
        <v>2.4500347475210802</v>
      </c>
      <c r="N66" s="7">
        <v>1.6363738512588799</v>
      </c>
      <c r="O66" s="7">
        <v>2.3763237282878098</v>
      </c>
      <c r="P66" s="7">
        <v>2.48062247662775</v>
      </c>
      <c r="Q66" s="7">
        <v>2.1558584864022299</v>
      </c>
      <c r="R66" s="7">
        <v>2.0924875408411001</v>
      </c>
      <c r="S66" s="7">
        <v>2.156240191310645</v>
      </c>
      <c r="T66" s="7">
        <v>2.21999284178019</v>
      </c>
      <c r="U66" s="7">
        <v>1.9591390887896201</v>
      </c>
      <c r="V66" s="8">
        <v>2.0710550621505601</v>
      </c>
    </row>
    <row r="67" spans="1:22" s="3" customFormat="1" ht="35.1" customHeight="1" x14ac:dyDescent="0.25">
      <c r="A67" s="19" t="s">
        <v>80</v>
      </c>
      <c r="B67" s="6" t="s">
        <v>7</v>
      </c>
      <c r="C67" s="6" t="s">
        <v>27</v>
      </c>
      <c r="D67" s="6" t="s">
        <v>26</v>
      </c>
      <c r="E67" s="6">
        <v>40.641440000000003</v>
      </c>
      <c r="F67" s="6">
        <v>-74.208365000000001</v>
      </c>
      <c r="G67" s="6" t="s">
        <v>33</v>
      </c>
      <c r="H67" s="6" t="s">
        <v>19</v>
      </c>
      <c r="I67" s="7">
        <v>4.8929664572079998</v>
      </c>
      <c r="J67" s="7">
        <v>4.5904014433844598</v>
      </c>
      <c r="K67" s="7">
        <v>4.8386490770748702</v>
      </c>
      <c r="L67" s="7">
        <v>3.3171485077251099</v>
      </c>
      <c r="M67" s="7">
        <v>3.91184819721785</v>
      </c>
      <c r="N67" s="7">
        <v>4.5873885174929097</v>
      </c>
      <c r="O67" s="7">
        <v>3.5564206291417602</v>
      </c>
      <c r="P67" s="7">
        <v>4.0016917224790198</v>
      </c>
      <c r="Q67" s="7">
        <v>5.0518613408823496</v>
      </c>
      <c r="R67" s="7">
        <v>4.6001491859310999</v>
      </c>
      <c r="S67" s="7">
        <v>4.49605472286542</v>
      </c>
      <c r="T67" s="7">
        <v>4.5847572029614101</v>
      </c>
      <c r="U67" s="7">
        <v>3.95429435909772</v>
      </c>
      <c r="V67" s="8">
        <v>4.09638509750366</v>
      </c>
    </row>
    <row r="68" spans="1:22" s="3" customFormat="1" ht="35.1" customHeight="1" x14ac:dyDescent="0.25">
      <c r="A68" s="19" t="s">
        <v>80</v>
      </c>
      <c r="B68" s="6" t="s">
        <v>36</v>
      </c>
      <c r="C68" s="6" t="s">
        <v>37</v>
      </c>
      <c r="D68" s="6" t="s">
        <v>29</v>
      </c>
      <c r="E68" s="6">
        <v>44.393079999999998</v>
      </c>
      <c r="F68" s="6">
        <v>-73.858900000000006</v>
      </c>
      <c r="G68" s="6" t="s">
        <v>23</v>
      </c>
      <c r="H68" s="6" t="s">
        <v>22</v>
      </c>
      <c r="I68" s="7">
        <v>0.400852694495202</v>
      </c>
      <c r="J68" s="7">
        <v>4.29296787151097</v>
      </c>
      <c r="K68" s="7">
        <v>1.11632335384687</v>
      </c>
      <c r="L68" s="7">
        <v>0.94688390073229101</v>
      </c>
      <c r="M68" s="7">
        <v>0.811469408598813</v>
      </c>
      <c r="N68" s="7">
        <v>0.98814865897099202</v>
      </c>
      <c r="O68" s="7">
        <v>0.96604509782372905</v>
      </c>
      <c r="P68" s="7">
        <v>1.11582405555923</v>
      </c>
      <c r="Q68" s="7">
        <v>1.13045716109365</v>
      </c>
      <c r="R68" s="7">
        <v>0.85872123780815601</v>
      </c>
      <c r="S68" s="7">
        <v>1.1584473782219</v>
      </c>
      <c r="T68" s="7">
        <v>1.82960029247037</v>
      </c>
      <c r="U68" s="7">
        <v>1.1270689676728201</v>
      </c>
      <c r="V68" s="8">
        <v>1.05727395374667</v>
      </c>
    </row>
    <row r="69" spans="1:22" s="3" customFormat="1" ht="35.1" customHeight="1" x14ac:dyDescent="0.25">
      <c r="A69" s="19" t="s">
        <v>80</v>
      </c>
      <c r="B69" s="6" t="s">
        <v>38</v>
      </c>
      <c r="C69" s="6" t="s">
        <v>40</v>
      </c>
      <c r="D69" s="6" t="s">
        <v>29</v>
      </c>
      <c r="E69" s="6">
        <v>43.146180000000001</v>
      </c>
      <c r="F69" s="6">
        <v>-77.548169999999999</v>
      </c>
      <c r="G69" s="6" t="s">
        <v>39</v>
      </c>
      <c r="H69" s="6" t="s">
        <v>18</v>
      </c>
      <c r="I69" s="7">
        <v>1.2670260548777901</v>
      </c>
      <c r="J69" s="7">
        <v>1.00320051935586</v>
      </c>
      <c r="K69" s="7">
        <v>1.52768800838997</v>
      </c>
      <c r="L69" s="7">
        <v>2.7618562359558898</v>
      </c>
      <c r="M69" s="7">
        <v>1.5076152197150301</v>
      </c>
      <c r="N69" s="7">
        <v>1.5947080233267401</v>
      </c>
      <c r="O69" s="7">
        <v>1.78571498909822</v>
      </c>
      <c r="P69" s="7">
        <v>1.7681249537557899</v>
      </c>
      <c r="Q69" s="7">
        <v>1.72871815240769</v>
      </c>
      <c r="R69" s="7">
        <v>1.3922399446881999</v>
      </c>
      <c r="S69" s="7">
        <v>1.7305703407217701</v>
      </c>
      <c r="T69" s="7">
        <v>2.3326532007107201</v>
      </c>
      <c r="U69" s="7">
        <v>2.3086228289846602</v>
      </c>
      <c r="V69" s="8">
        <v>1.9878801981608101</v>
      </c>
    </row>
    <row r="70" spans="1:22" s="3" customFormat="1" ht="35.1" customHeight="1" x14ac:dyDescent="0.25">
      <c r="A70" s="19" t="s">
        <v>80</v>
      </c>
      <c r="B70" s="6" t="s">
        <v>41</v>
      </c>
      <c r="C70" s="6" t="s">
        <v>28</v>
      </c>
      <c r="D70" s="6" t="s">
        <v>29</v>
      </c>
      <c r="E70" s="6">
        <v>40.736139999999999</v>
      </c>
      <c r="F70" s="6">
        <v>-73.821529999999996</v>
      </c>
      <c r="G70" s="6" t="s">
        <v>42</v>
      </c>
      <c r="H70" s="6" t="s">
        <v>18</v>
      </c>
      <c r="I70" s="7">
        <v>2.81808408478211</v>
      </c>
      <c r="J70" s="7">
        <v>2.5096507479747099</v>
      </c>
      <c r="K70" s="7">
        <v>2.2098499092188799</v>
      </c>
      <c r="L70" s="7">
        <v>2.4189237273972601</v>
      </c>
      <c r="M70" s="7">
        <v>2.1475676298141502</v>
      </c>
      <c r="N70" s="7">
        <v>2.60420370002588</v>
      </c>
      <c r="O70" s="7">
        <v>1.99292031462703</v>
      </c>
      <c r="P70" s="7">
        <v>2.41237497112968</v>
      </c>
      <c r="Q70" s="7">
        <v>3.30528054705688</v>
      </c>
      <c r="R70" s="7">
        <v>2.1886724829673798</v>
      </c>
      <c r="S70" s="7">
        <v>4.4794153948624897</v>
      </c>
      <c r="T70" s="7">
        <v>3.08561917245388</v>
      </c>
      <c r="U70" s="7">
        <v>4.8288609059351799</v>
      </c>
      <c r="V70" s="8">
        <v>3.28364341767108</v>
      </c>
    </row>
    <row r="71" spans="1:22" s="3" customFormat="1" ht="35.1" customHeight="1" x14ac:dyDescent="0.25">
      <c r="A71" s="19" t="s">
        <v>80</v>
      </c>
      <c r="B71" s="6" t="s">
        <v>8</v>
      </c>
      <c r="C71" s="6" t="s">
        <v>28</v>
      </c>
      <c r="D71" s="6" t="s">
        <v>29</v>
      </c>
      <c r="E71" s="6">
        <v>40.580269999999999</v>
      </c>
      <c r="F71" s="6">
        <v>-74.198319999999995</v>
      </c>
      <c r="G71" s="6" t="s">
        <v>43</v>
      </c>
      <c r="H71" s="6" t="s">
        <v>19</v>
      </c>
      <c r="I71" s="7">
        <v>6.3505570334300696</v>
      </c>
      <c r="J71" s="7">
        <v>2.2821462835584398</v>
      </c>
      <c r="K71" s="7">
        <v>2.7428565352873999</v>
      </c>
      <c r="L71" s="7">
        <v>2.5551418843915901</v>
      </c>
      <c r="M71" s="7">
        <v>17.749608039856</v>
      </c>
      <c r="N71" s="7">
        <v>9.1299017002185199</v>
      </c>
      <c r="O71" s="7">
        <v>2.52711227227902</v>
      </c>
      <c r="P71" s="7">
        <v>2.38365100882947</v>
      </c>
      <c r="Q71" s="7">
        <v>2.3562960654359202</v>
      </c>
      <c r="R71" s="7">
        <v>2.0121105644006798</v>
      </c>
      <c r="S71" s="7">
        <v>2.5606523906545999</v>
      </c>
      <c r="T71" s="7">
        <v>2.8464654537945502</v>
      </c>
      <c r="U71" s="7">
        <v>2.911003427072</v>
      </c>
      <c r="V71" s="8">
        <v>2.5024518226755101</v>
      </c>
    </row>
    <row r="72" spans="1:22" s="3" customFormat="1" ht="35.1" customHeight="1" x14ac:dyDescent="0.25">
      <c r="A72" s="19" t="s">
        <v>80</v>
      </c>
      <c r="B72" s="6" t="s">
        <v>9</v>
      </c>
      <c r="C72" s="6" t="s">
        <v>45</v>
      </c>
      <c r="D72" s="6" t="s">
        <v>46</v>
      </c>
      <c r="E72" s="6">
        <v>40.443367000000002</v>
      </c>
      <c r="F72" s="6">
        <v>-79.990292999999994</v>
      </c>
      <c r="G72" s="6" t="s">
        <v>44</v>
      </c>
      <c r="H72" s="6" t="s">
        <v>18</v>
      </c>
      <c r="I72" s="7">
        <v>1.99892936549226</v>
      </c>
      <c r="J72" s="7">
        <v>2.06259728892375</v>
      </c>
      <c r="K72" s="7">
        <v>1.75669030279949</v>
      </c>
      <c r="L72" s="7">
        <v>2.0023841916537699</v>
      </c>
      <c r="M72" s="7">
        <v>1.81155466447111</v>
      </c>
      <c r="N72" s="7">
        <v>2.2506521622665598</v>
      </c>
      <c r="O72" s="7">
        <v>2.2340933934586902</v>
      </c>
      <c r="P72" s="7">
        <v>2.2606733947992299</v>
      </c>
      <c r="Q72" s="7">
        <v>1.8207908265414801</v>
      </c>
      <c r="R72" s="7">
        <v>1.8984490642782099</v>
      </c>
      <c r="S72" s="7">
        <v>2.4213641038385498</v>
      </c>
      <c r="T72" s="7">
        <v>2.3814440652728099</v>
      </c>
      <c r="U72" s="7">
        <v>2.1678227235873502</v>
      </c>
      <c r="V72" s="8">
        <v>2.4698713138455299</v>
      </c>
    </row>
    <row r="73" spans="1:22" s="3" customFormat="1" ht="35.1" customHeight="1" x14ac:dyDescent="0.25">
      <c r="A73" s="19" t="s">
        <v>80</v>
      </c>
      <c r="B73" s="6" t="s">
        <v>48</v>
      </c>
      <c r="C73" s="6" t="s">
        <v>49</v>
      </c>
      <c r="D73" s="6" t="s">
        <v>46</v>
      </c>
      <c r="E73" s="6">
        <v>40.049616</v>
      </c>
      <c r="F73" s="6">
        <v>-75.240821999999994</v>
      </c>
      <c r="G73" s="6" t="s">
        <v>47</v>
      </c>
      <c r="H73" s="6" t="s">
        <v>19</v>
      </c>
      <c r="I73" s="7">
        <v>1.7436460142452599</v>
      </c>
      <c r="J73" s="7">
        <v>6.4042358625059297</v>
      </c>
      <c r="K73" s="7">
        <v>6.63283410174202</v>
      </c>
      <c r="L73" s="7">
        <v>8.3964167417186104</v>
      </c>
      <c r="M73" s="7">
        <v>5.1817295537361554</v>
      </c>
      <c r="N73" s="7">
        <v>1.9670423657537</v>
      </c>
      <c r="O73" s="7">
        <v>1.39053167182952</v>
      </c>
      <c r="P73" s="7">
        <v>1.0923874615209901</v>
      </c>
      <c r="Q73" s="7">
        <v>1.53129686489668</v>
      </c>
      <c r="R73" s="7">
        <v>1.7301398237133701</v>
      </c>
      <c r="S73" s="7">
        <v>2.70315972829269</v>
      </c>
      <c r="T73" s="7">
        <v>4.8898755825799096</v>
      </c>
      <c r="U73" s="7">
        <v>9.5061460217352103</v>
      </c>
      <c r="V73" s="8">
        <v>5.2606195928686796</v>
      </c>
    </row>
    <row r="74" spans="1:22" s="3" customFormat="1" ht="35.1" customHeight="1" x14ac:dyDescent="0.25">
      <c r="A74" s="19" t="s">
        <v>80</v>
      </c>
      <c r="B74" s="6" t="s">
        <v>50</v>
      </c>
      <c r="C74" s="6" t="s">
        <v>49</v>
      </c>
      <c r="D74" s="6" t="s">
        <v>46</v>
      </c>
      <c r="E74" s="6">
        <v>39.922866999999997</v>
      </c>
      <c r="F74" s="6">
        <v>-75.186920999999998</v>
      </c>
      <c r="G74" s="6" t="s">
        <v>47</v>
      </c>
      <c r="H74" s="6" t="s">
        <v>18</v>
      </c>
      <c r="I74" s="21">
        <v>2.2725369140767202</v>
      </c>
      <c r="J74" s="7">
        <v>2.2725369140767202</v>
      </c>
      <c r="K74" s="7">
        <v>2.5763548303491901</v>
      </c>
      <c r="L74" s="7">
        <v>2.4473037878541599</v>
      </c>
      <c r="M74" s="7">
        <v>2.3891524346234898</v>
      </c>
      <c r="N74" s="7">
        <v>2.7255634440566001</v>
      </c>
      <c r="O74" s="7">
        <v>1.62343851899585</v>
      </c>
      <c r="P74" s="7">
        <v>1.3056500417385599</v>
      </c>
      <c r="Q74" s="7">
        <v>2.5973676917916602</v>
      </c>
      <c r="R74" s="7">
        <v>2.8578157170874201</v>
      </c>
      <c r="S74" s="7">
        <v>3.8280514568874699</v>
      </c>
      <c r="T74" s="7">
        <v>3.9758163515863698</v>
      </c>
      <c r="U74" s="7">
        <v>6.8017387477294502</v>
      </c>
      <c r="V74" s="8">
        <v>3.5711781989444402</v>
      </c>
    </row>
    <row r="75" spans="1:22" s="3" customFormat="1" ht="35.1" customHeight="1" x14ac:dyDescent="0.25">
      <c r="A75" s="19" t="s">
        <v>80</v>
      </c>
      <c r="B75" s="6" t="s">
        <v>12</v>
      </c>
      <c r="C75" s="6" t="s">
        <v>25</v>
      </c>
      <c r="D75" s="6" t="s">
        <v>52</v>
      </c>
      <c r="E75" s="6">
        <v>37.556519999999999</v>
      </c>
      <c r="F75" s="6">
        <v>-77.400270000000006</v>
      </c>
      <c r="G75" s="6" t="s">
        <v>51</v>
      </c>
      <c r="H75" s="6" t="s">
        <v>19</v>
      </c>
      <c r="I75" s="7">
        <v>3.5115878757227401</v>
      </c>
      <c r="J75" s="7">
        <v>4.0208613851614201</v>
      </c>
      <c r="K75" s="7">
        <v>3.9517630140407598</v>
      </c>
      <c r="L75" s="7">
        <v>4.4663387375362804</v>
      </c>
      <c r="M75" s="7">
        <v>2.8706669822091002</v>
      </c>
      <c r="N75" s="7">
        <v>3.57440668539923</v>
      </c>
      <c r="O75" s="7">
        <v>3.03747100482384</v>
      </c>
      <c r="P75" s="7">
        <v>2.7981402165577101</v>
      </c>
      <c r="Q75" s="7">
        <v>2.7401914953208402</v>
      </c>
      <c r="R75" s="7">
        <v>2.77805863420169</v>
      </c>
      <c r="S75" s="7">
        <v>2.8771940072377502</v>
      </c>
      <c r="T75" s="7">
        <v>2.6582875192165401</v>
      </c>
      <c r="U75" s="7">
        <v>3.8897121950983999</v>
      </c>
      <c r="V75" s="8">
        <v>2.6071778782953801</v>
      </c>
    </row>
    <row r="76" spans="1:22" s="3" customFormat="1" ht="35.1" customHeight="1" thickBot="1" x14ac:dyDescent="0.3">
      <c r="A76" s="22" t="s">
        <v>80</v>
      </c>
      <c r="B76" s="23" t="s">
        <v>53</v>
      </c>
      <c r="C76" s="23" t="s">
        <v>55</v>
      </c>
      <c r="D76" s="23" t="s">
        <v>52</v>
      </c>
      <c r="E76" s="23">
        <v>36.841883000000003</v>
      </c>
      <c r="F76" s="23">
        <v>-76.181233000000006</v>
      </c>
      <c r="G76" s="23" t="s">
        <v>54</v>
      </c>
      <c r="H76" s="23" t="s">
        <v>19</v>
      </c>
      <c r="I76" s="24">
        <v>3.8213866641908401</v>
      </c>
      <c r="J76" s="25">
        <v>3.8213866641908401</v>
      </c>
      <c r="K76" s="25">
        <v>3.3574049411148899</v>
      </c>
      <c r="L76" s="25">
        <v>3.7823760650925702</v>
      </c>
      <c r="M76" s="25">
        <v>2.78836110283931</v>
      </c>
      <c r="N76" s="25">
        <v>3.6117263276923901</v>
      </c>
      <c r="O76" s="25">
        <v>2.8435855635024301</v>
      </c>
      <c r="P76" s="25">
        <v>2.64349528911867</v>
      </c>
      <c r="Q76" s="25">
        <v>2.46231905358737</v>
      </c>
      <c r="R76" s="25">
        <v>2.0129925164125702</v>
      </c>
      <c r="S76" s="25">
        <v>1.7898776029285599</v>
      </c>
      <c r="T76" s="25">
        <v>1.98640110583629</v>
      </c>
      <c r="U76" s="25">
        <v>2.4893718215285801</v>
      </c>
      <c r="V76" s="26">
        <v>2.10895606618503</v>
      </c>
    </row>
    <row r="77" spans="1:22" ht="15.75" thickTop="1" x14ac:dyDescent="0.25"/>
  </sheetData>
  <mergeCells count="1">
    <mergeCell ref="I1:V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3CC04-BBA7-4A71-9B0E-ED4B4ADC0034}">
  <dimension ref="B2:E16"/>
  <sheetViews>
    <sheetView topLeftCell="A10" zoomScale="85" zoomScaleNormal="85" workbookViewId="0">
      <selection activeCell="B11" sqref="B11"/>
    </sheetView>
  </sheetViews>
  <sheetFormatPr defaultRowHeight="15" x14ac:dyDescent="0.25"/>
  <cols>
    <col min="2" max="2" width="13" style="1" customWidth="1"/>
    <col min="3" max="3" width="19.7109375" style="1" customWidth="1"/>
    <col min="4" max="4" width="21.42578125" style="1" customWidth="1"/>
    <col min="5" max="5" width="28.85546875" style="1" customWidth="1"/>
    <col min="6" max="6" width="31.5703125" customWidth="1"/>
    <col min="7" max="7" width="19.28515625" customWidth="1"/>
    <col min="27" max="27" width="9.140625" customWidth="1"/>
  </cols>
  <sheetData>
    <row r="2" spans="3:5" ht="24.95" customHeight="1" x14ac:dyDescent="0.25">
      <c r="C2" s="175"/>
      <c r="D2" s="175"/>
      <c r="E2" s="68"/>
    </row>
    <row r="3" spans="3:5" ht="24.95" customHeight="1" x14ac:dyDescent="0.25">
      <c r="C3" s="175"/>
      <c r="D3" s="175"/>
      <c r="E3" s="69"/>
    </row>
    <row r="4" spans="3:5" ht="24.95" customHeight="1" x14ac:dyDescent="0.25">
      <c r="C4" s="175"/>
      <c r="D4" s="175"/>
      <c r="E4" s="68"/>
    </row>
    <row r="5" spans="3:5" x14ac:dyDescent="0.25">
      <c r="C5" s="175"/>
      <c r="D5" s="175"/>
      <c r="E5"/>
    </row>
    <row r="6" spans="3:5" x14ac:dyDescent="0.25">
      <c r="C6" s="175"/>
      <c r="D6" s="175"/>
    </row>
    <row r="10" spans="3:5" ht="15.75" thickBot="1" x14ac:dyDescent="0.3"/>
    <row r="11" spans="3:5" ht="42.75" customHeight="1" x14ac:dyDescent="0.25">
      <c r="C11" s="129" t="s">
        <v>131</v>
      </c>
      <c r="D11" s="130"/>
      <c r="E11" s="141" t="s">
        <v>123</v>
      </c>
    </row>
    <row r="12" spans="3:5" ht="42.75" customHeight="1" x14ac:dyDescent="0.25">
      <c r="C12" s="136" t="s">
        <v>112</v>
      </c>
      <c r="D12" s="135"/>
      <c r="E12" s="176">
        <v>18.175203912200658</v>
      </c>
    </row>
    <row r="13" spans="3:5" ht="42.75" customHeight="1" x14ac:dyDescent="0.25">
      <c r="C13" s="136" t="s">
        <v>113</v>
      </c>
      <c r="D13" s="135"/>
      <c r="E13" s="176">
        <v>128.92325931459567</v>
      </c>
    </row>
    <row r="14" spans="3:5" ht="42.75" customHeight="1" x14ac:dyDescent="0.25">
      <c r="C14" s="136" t="s">
        <v>111</v>
      </c>
      <c r="D14" s="135"/>
      <c r="E14" s="176">
        <v>191.90796110278109</v>
      </c>
    </row>
    <row r="15" spans="3:5" ht="42.75" customHeight="1" x14ac:dyDescent="0.25">
      <c r="C15" s="136" t="s">
        <v>110</v>
      </c>
      <c r="D15" s="135"/>
      <c r="E15" s="176">
        <v>277.38509756471797</v>
      </c>
    </row>
    <row r="16" spans="3:5" ht="42.75" customHeight="1" thickBot="1" x14ac:dyDescent="0.3">
      <c r="C16" s="132" t="s">
        <v>114</v>
      </c>
      <c r="D16" s="131"/>
      <c r="E16" s="177">
        <v>507.73319932936147</v>
      </c>
    </row>
  </sheetData>
  <mergeCells count="11">
    <mergeCell ref="C13:D13"/>
    <mergeCell ref="C14:D14"/>
    <mergeCell ref="C15:D15"/>
    <mergeCell ref="C16:D16"/>
    <mergeCell ref="C3:D3"/>
    <mergeCell ref="C4:D4"/>
    <mergeCell ref="C5:D5"/>
    <mergeCell ref="C6:D6"/>
    <mergeCell ref="C11:D11"/>
    <mergeCell ref="C12:D12"/>
    <mergeCell ref="C2: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C6750-28D2-4B3E-B254-05CBFB3301D5}">
  <dimension ref="B2:H56"/>
  <sheetViews>
    <sheetView topLeftCell="A4" zoomScale="85" zoomScaleNormal="85" workbookViewId="0">
      <selection activeCell="E4" sqref="E4"/>
    </sheetView>
  </sheetViews>
  <sheetFormatPr defaultRowHeight="15" x14ac:dyDescent="0.25"/>
  <cols>
    <col min="2" max="2" width="13" style="1" customWidth="1"/>
    <col min="3" max="3" width="19.7109375" style="1" customWidth="1"/>
    <col min="4" max="4" width="21.42578125" style="1" customWidth="1"/>
    <col min="5" max="5" width="28.85546875" style="1" customWidth="1"/>
    <col min="6" max="6" width="31.5703125" customWidth="1"/>
    <col min="7" max="7" width="19.28515625" customWidth="1"/>
    <col min="27" max="27" width="9.140625" customWidth="1"/>
  </cols>
  <sheetData>
    <row r="2" spans="2:8" ht="24.95" customHeight="1" x14ac:dyDescent="0.25">
      <c r="C2" s="175"/>
      <c r="D2" s="175"/>
      <c r="E2" s="68"/>
    </row>
    <row r="5" spans="2:8" x14ac:dyDescent="0.25">
      <c r="C5" s="137"/>
      <c r="D5" s="137"/>
      <c r="E5" s="137"/>
      <c r="F5" s="137"/>
      <c r="G5" s="137"/>
      <c r="H5" s="137"/>
    </row>
    <row r="6" spans="2:8" x14ac:dyDescent="0.25">
      <c r="C6" s="138"/>
      <c r="D6" s="138"/>
      <c r="E6" s="138"/>
      <c r="F6" s="138"/>
      <c r="G6" s="138"/>
      <c r="H6" s="137"/>
    </row>
    <row r="7" spans="2:8" ht="15.75" thickBot="1" x14ac:dyDescent="0.3">
      <c r="C7" s="138"/>
      <c r="D7" s="138"/>
      <c r="E7" s="138"/>
      <c r="F7" s="138"/>
      <c r="G7" s="138"/>
      <c r="H7" s="137"/>
    </row>
    <row r="8" spans="2:8" ht="24.95" customHeight="1" x14ac:dyDescent="0.25">
      <c r="B8" s="146" t="s">
        <v>86</v>
      </c>
      <c r="C8" s="147" t="s">
        <v>110</v>
      </c>
      <c r="D8" s="147" t="s">
        <v>111</v>
      </c>
      <c r="E8" s="147" t="s">
        <v>130</v>
      </c>
      <c r="F8" s="147" t="s">
        <v>113</v>
      </c>
      <c r="G8" s="148" t="s">
        <v>114</v>
      </c>
      <c r="H8" s="137"/>
    </row>
    <row r="9" spans="2:8" ht="24.95" customHeight="1" x14ac:dyDescent="0.25">
      <c r="B9" s="149">
        <v>1</v>
      </c>
      <c r="C9" s="150">
        <v>12.730245584841258</v>
      </c>
      <c r="D9" s="150">
        <v>11.277004778011914</v>
      </c>
      <c r="E9" s="150">
        <v>1.3514401333872519</v>
      </c>
      <c r="F9" s="150">
        <v>8.2946093772238605</v>
      </c>
      <c r="G9" s="151">
        <v>58.409385778618429</v>
      </c>
      <c r="H9" s="137"/>
    </row>
    <row r="10" spans="2:8" ht="24.95" customHeight="1" x14ac:dyDescent="0.25">
      <c r="B10" s="149">
        <v>2</v>
      </c>
      <c r="C10" s="150">
        <v>14.925169846512381</v>
      </c>
      <c r="D10" s="150">
        <v>13.58393515652768</v>
      </c>
      <c r="E10" s="150">
        <v>1.6137225587211432</v>
      </c>
      <c r="F10" s="150">
        <v>8.1210592894737186</v>
      </c>
      <c r="G10" s="151">
        <v>30.638691186068574</v>
      </c>
      <c r="H10" s="137"/>
    </row>
    <row r="11" spans="2:8" ht="24.95" customHeight="1" x14ac:dyDescent="0.25">
      <c r="B11" s="149">
        <v>3</v>
      </c>
      <c r="C11" s="150">
        <v>18.66775469235829</v>
      </c>
      <c r="D11" s="150">
        <v>14.415260420813894</v>
      </c>
      <c r="E11" s="150">
        <v>1.8988943480352301</v>
      </c>
      <c r="F11" s="150">
        <v>8.3497552007567908</v>
      </c>
      <c r="G11" s="151">
        <v>60.480016460965643</v>
      </c>
      <c r="H11" s="137"/>
    </row>
    <row r="12" spans="2:8" ht="24.95" customHeight="1" x14ac:dyDescent="0.25">
      <c r="B12" s="149">
        <v>4</v>
      </c>
      <c r="C12" s="150">
        <v>46.53392104495633</v>
      </c>
      <c r="D12" s="150">
        <v>10.31202031415812</v>
      </c>
      <c r="E12" s="150">
        <v>0.85444978551694328</v>
      </c>
      <c r="F12" s="150">
        <v>8.3282202370735483</v>
      </c>
      <c r="G12" s="151">
        <v>17.800084032551666</v>
      </c>
      <c r="H12" s="137"/>
    </row>
    <row r="13" spans="2:8" ht="24.95" customHeight="1" x14ac:dyDescent="0.25">
      <c r="B13" s="149">
        <v>5</v>
      </c>
      <c r="C13" s="150">
        <v>8.3602242992858429</v>
      </c>
      <c r="D13" s="150">
        <v>13.807188368313877</v>
      </c>
      <c r="E13" s="150">
        <v>2.1097595218835123</v>
      </c>
      <c r="F13" s="150">
        <v>8.3146940913872349</v>
      </c>
      <c r="G13" s="151">
        <v>24.696618670149139</v>
      </c>
      <c r="H13" s="137"/>
    </row>
    <row r="14" spans="2:8" ht="24.95" customHeight="1" x14ac:dyDescent="0.25">
      <c r="B14" s="149">
        <v>6</v>
      </c>
      <c r="C14" s="150">
        <v>13.603721791312076</v>
      </c>
      <c r="D14" s="150">
        <v>7.0305464625657708</v>
      </c>
      <c r="E14" s="150">
        <v>0.38198492359666331</v>
      </c>
      <c r="F14" s="150">
        <v>8.7078877091605698</v>
      </c>
      <c r="G14" s="151">
        <v>40.285067005916588</v>
      </c>
      <c r="H14" s="137"/>
    </row>
    <row r="15" spans="2:8" ht="24.95" customHeight="1" x14ac:dyDescent="0.25">
      <c r="B15" s="149">
        <v>7</v>
      </c>
      <c r="C15" s="150">
        <v>22.344331113852519</v>
      </c>
      <c r="D15" s="150">
        <v>15.620883898789939</v>
      </c>
      <c r="E15" s="150">
        <v>1.8808353723449533</v>
      </c>
      <c r="F15" s="150">
        <v>8.7628158816127488</v>
      </c>
      <c r="G15" s="151">
        <v>60.909954481883773</v>
      </c>
      <c r="H15" s="137"/>
    </row>
    <row r="16" spans="2:8" ht="24.95" customHeight="1" x14ac:dyDescent="0.25">
      <c r="B16" s="149">
        <v>8</v>
      </c>
      <c r="C16" s="150">
        <v>23.192424364935267</v>
      </c>
      <c r="D16" s="150">
        <v>3.7587423933338582</v>
      </c>
      <c r="E16" s="150">
        <v>4.2153635183073412E-2</v>
      </c>
      <c r="F16" s="150">
        <v>7.3863158023723887</v>
      </c>
      <c r="G16" s="151">
        <v>29.537316861228788</v>
      </c>
      <c r="H16" s="137"/>
    </row>
    <row r="17" spans="2:8" ht="24.95" customHeight="1" x14ac:dyDescent="0.25">
      <c r="B17" s="149">
        <v>9</v>
      </c>
      <c r="C17" s="150">
        <v>21.387448391726927</v>
      </c>
      <c r="D17" s="150">
        <v>13.497385824807576</v>
      </c>
      <c r="E17" s="150">
        <v>1.7313380451585754</v>
      </c>
      <c r="F17" s="150">
        <v>7.7433505586486948</v>
      </c>
      <c r="G17" s="151">
        <v>58.430061387138728</v>
      </c>
      <c r="H17" s="137"/>
    </row>
    <row r="18" spans="2:8" ht="24.95" customHeight="1" x14ac:dyDescent="0.25">
      <c r="B18" s="149">
        <v>10</v>
      </c>
      <c r="C18" s="150">
        <v>22.596477010186877</v>
      </c>
      <c r="D18" s="150">
        <v>7.9376449805338272</v>
      </c>
      <c r="E18" s="150">
        <v>0.55787034007389913</v>
      </c>
      <c r="F18" s="150">
        <v>8.1938412996964409</v>
      </c>
      <c r="G18" s="151">
        <v>41.2445050497981</v>
      </c>
      <c r="H18" s="137"/>
    </row>
    <row r="19" spans="2:8" ht="24.95" customHeight="1" x14ac:dyDescent="0.25">
      <c r="B19" s="149">
        <v>11</v>
      </c>
      <c r="C19" s="150">
        <v>27.698435003050541</v>
      </c>
      <c r="D19" s="150">
        <v>10.275801359541118</v>
      </c>
      <c r="E19" s="150">
        <v>1.0526715890788172</v>
      </c>
      <c r="F19" s="150">
        <v>7.8678259195646394</v>
      </c>
      <c r="G19" s="151">
        <v>45.781857630821676</v>
      </c>
      <c r="H19" s="137"/>
    </row>
    <row r="20" spans="2:8" ht="24.95" customHeight="1" x14ac:dyDescent="0.25">
      <c r="B20" s="149">
        <v>12</v>
      </c>
      <c r="C20" s="150">
        <v>22.995891627875164</v>
      </c>
      <c r="D20" s="150">
        <v>13.260517665724254</v>
      </c>
      <c r="E20" s="150">
        <v>0.91426201585703537</v>
      </c>
      <c r="F20" s="150">
        <v>7.8783112359776162</v>
      </c>
      <c r="G20" s="151">
        <v>39.519640784220343</v>
      </c>
      <c r="H20" s="137"/>
    </row>
    <row r="21" spans="2:8" ht="24.95" customHeight="1" x14ac:dyDescent="0.25">
      <c r="B21" s="149">
        <v>13</v>
      </c>
      <c r="C21" s="150">
        <v>22.34905279382447</v>
      </c>
      <c r="D21" s="150">
        <v>4.0061194313304647</v>
      </c>
      <c r="E21" s="150">
        <v>1.4005489891609386</v>
      </c>
      <c r="F21" s="150">
        <v>8.0879944058779412</v>
      </c>
      <c r="G21" s="152" t="s">
        <v>132</v>
      </c>
      <c r="H21" s="137"/>
    </row>
    <row r="22" spans="2:8" ht="24.95" customHeight="1" x14ac:dyDescent="0.25">
      <c r="B22" s="149">
        <v>14</v>
      </c>
      <c r="C22" s="153" t="s">
        <v>132</v>
      </c>
      <c r="D22" s="150">
        <v>20.364848802237145</v>
      </c>
      <c r="E22" s="150">
        <v>0.50119892270453748</v>
      </c>
      <c r="F22" s="150">
        <v>7.3623086166513669</v>
      </c>
      <c r="G22" s="152" t="s">
        <v>132</v>
      </c>
      <c r="H22" s="137"/>
    </row>
    <row r="23" spans="2:8" ht="24.95" customHeight="1" x14ac:dyDescent="0.25">
      <c r="B23" s="149">
        <v>15</v>
      </c>
      <c r="C23" s="153" t="s">
        <v>132</v>
      </c>
      <c r="D23" s="150">
        <v>8.9961501597188835</v>
      </c>
      <c r="E23" s="150">
        <v>1.1490087229385639</v>
      </c>
      <c r="F23" s="150">
        <v>7.2602853335389401</v>
      </c>
      <c r="G23" s="152" t="s">
        <v>132</v>
      </c>
      <c r="H23" s="137"/>
    </row>
    <row r="24" spans="2:8" ht="24.95" customHeight="1" x14ac:dyDescent="0.25">
      <c r="B24" s="149">
        <v>16</v>
      </c>
      <c r="C24" s="153" t="s">
        <v>132</v>
      </c>
      <c r="D24" s="150">
        <v>10.430488790980563</v>
      </c>
      <c r="E24" s="150">
        <v>0.73506500855952017</v>
      </c>
      <c r="F24" s="150">
        <v>8.2639843555791632</v>
      </c>
      <c r="G24" s="152" t="s">
        <v>132</v>
      </c>
    </row>
    <row r="25" spans="2:8" ht="24.95" customHeight="1" thickBot="1" x14ac:dyDescent="0.3">
      <c r="B25" s="154">
        <v>17</v>
      </c>
      <c r="C25" s="155" t="s">
        <v>132</v>
      </c>
      <c r="D25" s="156">
        <v>13.333422295392193</v>
      </c>
      <c r="E25" s="155" t="s">
        <v>132</v>
      </c>
      <c r="F25" s="155" t="s">
        <v>132</v>
      </c>
      <c r="G25" s="179" t="s">
        <v>132</v>
      </c>
    </row>
    <row r="36" spans="4:6" x14ac:dyDescent="0.25">
      <c r="D36" s="157"/>
      <c r="E36" s="157"/>
      <c r="F36" s="158"/>
    </row>
    <row r="37" spans="4:6" ht="15.75" x14ac:dyDescent="0.25">
      <c r="D37" s="157"/>
      <c r="E37" s="159"/>
      <c r="F37" s="158"/>
    </row>
    <row r="38" spans="4:6" ht="15.75" x14ac:dyDescent="0.25">
      <c r="D38" s="157"/>
      <c r="E38" s="159"/>
      <c r="F38" s="158"/>
    </row>
    <row r="39" spans="4:6" ht="15.75" x14ac:dyDescent="0.25">
      <c r="D39" s="157"/>
      <c r="E39" s="159"/>
      <c r="F39" s="158"/>
    </row>
    <row r="40" spans="4:6" ht="15.75" x14ac:dyDescent="0.25">
      <c r="D40" s="157"/>
      <c r="E40" s="159"/>
      <c r="F40" s="158"/>
    </row>
    <row r="41" spans="4:6" ht="15.75" x14ac:dyDescent="0.25">
      <c r="D41" s="157"/>
      <c r="E41" s="159"/>
      <c r="F41" s="158"/>
    </row>
    <row r="42" spans="4:6" ht="15.75" x14ac:dyDescent="0.25">
      <c r="D42" s="157"/>
      <c r="E42" s="159"/>
      <c r="F42" s="158"/>
    </row>
    <row r="43" spans="4:6" ht="15.75" x14ac:dyDescent="0.25">
      <c r="D43" s="157"/>
      <c r="E43" s="159"/>
      <c r="F43" s="158"/>
    </row>
    <row r="44" spans="4:6" ht="15.75" x14ac:dyDescent="0.25">
      <c r="D44" s="157"/>
      <c r="E44" s="159"/>
      <c r="F44" s="158"/>
    </row>
    <row r="45" spans="4:6" ht="15.75" x14ac:dyDescent="0.25">
      <c r="D45" s="157"/>
      <c r="E45" s="159"/>
      <c r="F45" s="158"/>
    </row>
    <row r="46" spans="4:6" ht="15.75" x14ac:dyDescent="0.25">
      <c r="D46" s="157"/>
      <c r="E46" s="159"/>
      <c r="F46" s="158"/>
    </row>
    <row r="47" spans="4:6" ht="15.75" x14ac:dyDescent="0.25">
      <c r="D47" s="157"/>
      <c r="E47" s="159"/>
      <c r="F47" s="158"/>
    </row>
    <row r="48" spans="4:6" ht="15.75" x14ac:dyDescent="0.25">
      <c r="D48" s="157"/>
      <c r="E48" s="159"/>
      <c r="F48" s="158"/>
    </row>
    <row r="49" spans="4:6" ht="15.75" x14ac:dyDescent="0.25">
      <c r="D49" s="157"/>
      <c r="E49" s="159"/>
      <c r="F49" s="158"/>
    </row>
    <row r="50" spans="4:6" ht="15.75" x14ac:dyDescent="0.25">
      <c r="D50" s="157"/>
      <c r="E50" s="159"/>
      <c r="F50" s="158"/>
    </row>
    <row r="51" spans="4:6" ht="15.75" x14ac:dyDescent="0.25">
      <c r="D51" s="157"/>
      <c r="E51" s="159"/>
      <c r="F51" s="158"/>
    </row>
    <row r="52" spans="4:6" ht="15.75" x14ac:dyDescent="0.25">
      <c r="D52" s="157"/>
      <c r="E52" s="159"/>
      <c r="F52" s="158"/>
    </row>
    <row r="53" spans="4:6" ht="15.75" x14ac:dyDescent="0.25">
      <c r="D53" s="157"/>
      <c r="E53" s="159"/>
      <c r="F53" s="158"/>
    </row>
    <row r="54" spans="4:6" ht="15.75" x14ac:dyDescent="0.25">
      <c r="D54" s="157"/>
      <c r="E54" s="159"/>
      <c r="F54" s="158"/>
    </row>
    <row r="55" spans="4:6" ht="15.75" x14ac:dyDescent="0.25">
      <c r="D55" s="157"/>
      <c r="E55" s="159"/>
      <c r="F55" s="158"/>
    </row>
    <row r="56" spans="4:6" ht="15.75" x14ac:dyDescent="0.25">
      <c r="D56" s="157"/>
      <c r="E56" s="159"/>
      <c r="F56" s="158"/>
    </row>
  </sheetData>
  <mergeCells count="1">
    <mergeCell ref="C2:D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76B27-44D1-45E3-918F-3CDD2FD863C8}">
  <dimension ref="C1:G8"/>
  <sheetViews>
    <sheetView workbookViewId="0">
      <selection activeCell="E19" sqref="E19"/>
    </sheetView>
  </sheetViews>
  <sheetFormatPr defaultRowHeight="15" x14ac:dyDescent="0.25"/>
  <cols>
    <col min="3" max="3" width="33.85546875" customWidth="1"/>
    <col min="4" max="4" width="36.140625" customWidth="1"/>
    <col min="5" max="5" width="31.140625" customWidth="1"/>
    <col min="6" max="6" width="25.140625" customWidth="1"/>
    <col min="7" max="7" width="26.7109375" customWidth="1"/>
  </cols>
  <sheetData>
    <row r="1" spans="3:7" ht="15.75" thickBot="1" x14ac:dyDescent="0.3"/>
    <row r="2" spans="3:7" ht="30" x14ac:dyDescent="0.25">
      <c r="C2" s="172" t="s">
        <v>122</v>
      </c>
      <c r="D2" s="173" t="s">
        <v>129</v>
      </c>
      <c r="E2" s="174" t="s">
        <v>123</v>
      </c>
      <c r="F2" s="160" t="s">
        <v>34</v>
      </c>
      <c r="G2" s="161" t="s">
        <v>35</v>
      </c>
    </row>
    <row r="3" spans="3:7" ht="15.75" x14ac:dyDescent="0.25">
      <c r="C3" s="162" t="s">
        <v>112</v>
      </c>
      <c r="D3" s="163" t="s">
        <v>90</v>
      </c>
      <c r="E3" s="164">
        <v>2.1097595218835123</v>
      </c>
      <c r="F3" s="165">
        <v>39.297733000000001</v>
      </c>
      <c r="G3" s="166">
        <v>-76.604602999999997</v>
      </c>
    </row>
    <row r="4" spans="3:7" ht="15.75" x14ac:dyDescent="0.25">
      <c r="C4" s="162" t="s">
        <v>113</v>
      </c>
      <c r="D4" s="163" t="s">
        <v>92</v>
      </c>
      <c r="E4" s="164">
        <v>8.7628158816127488</v>
      </c>
      <c r="F4" s="165">
        <v>40.641440000000003</v>
      </c>
      <c r="G4" s="166">
        <v>-74.208365000000001</v>
      </c>
    </row>
    <row r="5" spans="3:7" ht="15.75" x14ac:dyDescent="0.25">
      <c r="C5" s="162" t="s">
        <v>111</v>
      </c>
      <c r="D5" s="163" t="s">
        <v>104</v>
      </c>
      <c r="E5" s="164">
        <v>20.364848802237145</v>
      </c>
      <c r="F5" s="165">
        <v>40.443367000000002</v>
      </c>
      <c r="G5" s="166">
        <v>-79.990292999999994</v>
      </c>
    </row>
    <row r="6" spans="3:7" ht="15.75" x14ac:dyDescent="0.25">
      <c r="C6" s="162" t="s">
        <v>110</v>
      </c>
      <c r="D6" s="163" t="s">
        <v>92</v>
      </c>
      <c r="E6" s="164">
        <v>46.53392104495633</v>
      </c>
      <c r="F6" s="165">
        <v>40.641440000000003</v>
      </c>
      <c r="G6" s="166">
        <v>-74.208365000000001</v>
      </c>
    </row>
    <row r="7" spans="3:7" ht="15.75" x14ac:dyDescent="0.25">
      <c r="C7" s="162" t="s">
        <v>114</v>
      </c>
      <c r="D7" s="163" t="s">
        <v>92</v>
      </c>
      <c r="E7" s="164">
        <v>60.480016460965643</v>
      </c>
      <c r="F7" s="165">
        <v>40.641440000000003</v>
      </c>
      <c r="G7" s="166">
        <v>-74.208365000000001</v>
      </c>
    </row>
    <row r="8" spans="3:7" ht="16.5" thickBot="1" x14ac:dyDescent="0.3">
      <c r="C8" s="167" t="s">
        <v>114</v>
      </c>
      <c r="D8" s="168" t="s">
        <v>103</v>
      </c>
      <c r="E8" s="169">
        <v>60.909954481883773</v>
      </c>
      <c r="F8" s="170">
        <v>40.580269999999999</v>
      </c>
      <c r="G8" s="171">
        <v>-74.198319999999995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E3D7-3AF4-49A7-8EA7-2EE465E6B086}">
  <dimension ref="F1:L23"/>
  <sheetViews>
    <sheetView topLeftCell="D1" workbookViewId="0">
      <selection activeCell="I38" sqref="I38"/>
    </sheetView>
  </sheetViews>
  <sheetFormatPr defaultRowHeight="15" x14ac:dyDescent="0.25"/>
  <cols>
    <col min="6" max="6" width="18.85546875" customWidth="1"/>
    <col min="7" max="7" width="36.85546875" customWidth="1"/>
    <col min="8" max="12" width="20.7109375" customWidth="1"/>
  </cols>
  <sheetData>
    <row r="1" spans="6:12" ht="15.75" thickBot="1" x14ac:dyDescent="0.3"/>
    <row r="2" spans="6:12" ht="38.25" customHeight="1" thickBot="1" x14ac:dyDescent="0.3">
      <c r="H2" s="122" t="s">
        <v>117</v>
      </c>
      <c r="I2" s="123"/>
      <c r="J2" s="123"/>
      <c r="K2" s="123"/>
      <c r="L2" s="124"/>
    </row>
    <row r="3" spans="6:12" ht="32.25" thickTop="1" x14ac:dyDescent="0.25">
      <c r="F3" s="44" t="s">
        <v>118</v>
      </c>
      <c r="G3" s="44" t="s">
        <v>116</v>
      </c>
      <c r="H3" s="49" t="s">
        <v>110</v>
      </c>
      <c r="I3" s="49" t="s">
        <v>111</v>
      </c>
      <c r="J3" s="49" t="s">
        <v>112</v>
      </c>
      <c r="K3" s="49" t="s">
        <v>113</v>
      </c>
      <c r="L3" s="49" t="s">
        <v>114</v>
      </c>
    </row>
    <row r="4" spans="6:12" ht="15.75" x14ac:dyDescent="0.25">
      <c r="F4" s="45">
        <v>1</v>
      </c>
      <c r="G4" s="45" t="s">
        <v>97</v>
      </c>
      <c r="H4" s="46" t="s">
        <v>99</v>
      </c>
      <c r="I4" s="46" t="s">
        <v>115</v>
      </c>
      <c r="J4" s="46" t="s">
        <v>115</v>
      </c>
      <c r="K4" s="46" t="s">
        <v>115</v>
      </c>
      <c r="L4" s="46" t="s">
        <v>115</v>
      </c>
    </row>
    <row r="5" spans="6:12" ht="15.75" x14ac:dyDescent="0.25">
      <c r="F5" s="45">
        <v>2</v>
      </c>
      <c r="G5" s="45" t="s">
        <v>90</v>
      </c>
      <c r="H5" s="46" t="s">
        <v>115</v>
      </c>
      <c r="I5" s="46" t="s">
        <v>100</v>
      </c>
      <c r="J5" s="46" t="s">
        <v>100</v>
      </c>
      <c r="K5" s="46" t="s">
        <v>98</v>
      </c>
      <c r="L5" s="46" t="s">
        <v>115</v>
      </c>
    </row>
    <row r="6" spans="6:12" ht="15.75" x14ac:dyDescent="0.25">
      <c r="F6" s="45">
        <v>3</v>
      </c>
      <c r="G6" s="45" t="s">
        <v>89</v>
      </c>
      <c r="H6" s="46" t="s">
        <v>115</v>
      </c>
      <c r="I6" s="46" t="s">
        <v>98</v>
      </c>
      <c r="J6" s="46" t="s">
        <v>100</v>
      </c>
      <c r="K6" s="46" t="s">
        <v>98</v>
      </c>
      <c r="L6" s="46" t="s">
        <v>115</v>
      </c>
    </row>
    <row r="7" spans="6:12" ht="15.75" x14ac:dyDescent="0.25">
      <c r="F7" s="45">
        <v>4</v>
      </c>
      <c r="G7" s="45" t="s">
        <v>92</v>
      </c>
      <c r="H7" s="46" t="s">
        <v>100</v>
      </c>
      <c r="I7" s="46" t="s">
        <v>100</v>
      </c>
      <c r="J7" s="46" t="s">
        <v>100</v>
      </c>
      <c r="K7" s="46" t="s">
        <v>98</v>
      </c>
      <c r="L7" s="46" t="s">
        <v>98</v>
      </c>
    </row>
    <row r="8" spans="6:12" ht="15.75" x14ac:dyDescent="0.25">
      <c r="F8" s="45">
        <v>5</v>
      </c>
      <c r="G8" s="45" t="s">
        <v>88</v>
      </c>
      <c r="H8" s="46" t="s">
        <v>115</v>
      </c>
      <c r="I8" s="46" t="s">
        <v>100</v>
      </c>
      <c r="J8" s="46" t="s">
        <v>100</v>
      </c>
      <c r="K8" s="46" t="s">
        <v>98</v>
      </c>
      <c r="L8" s="46" t="s">
        <v>115</v>
      </c>
    </row>
    <row r="9" spans="6:12" ht="15.75" x14ac:dyDescent="0.25">
      <c r="F9" s="45">
        <v>6</v>
      </c>
      <c r="G9" s="45" t="s">
        <v>103</v>
      </c>
      <c r="H9" s="46" t="s">
        <v>99</v>
      </c>
      <c r="I9" s="46" t="s">
        <v>100</v>
      </c>
      <c r="J9" s="46" t="s">
        <v>100</v>
      </c>
      <c r="K9" s="46" t="s">
        <v>100</v>
      </c>
      <c r="L9" s="46" t="s">
        <v>98</v>
      </c>
    </row>
    <row r="10" spans="6:12" ht="15.75" x14ac:dyDescent="0.25">
      <c r="F10" s="45">
        <v>7</v>
      </c>
      <c r="G10" s="45" t="s">
        <v>109</v>
      </c>
      <c r="H10" s="46" t="s">
        <v>115</v>
      </c>
      <c r="I10" s="46" t="s">
        <v>115</v>
      </c>
      <c r="J10" s="46" t="s">
        <v>100</v>
      </c>
      <c r="K10" s="46" t="s">
        <v>115</v>
      </c>
      <c r="L10" s="46" t="s">
        <v>115</v>
      </c>
    </row>
    <row r="11" spans="6:12" ht="15.75" x14ac:dyDescent="0.25">
      <c r="F11" s="45">
        <v>8</v>
      </c>
      <c r="G11" s="45" t="s">
        <v>102</v>
      </c>
      <c r="H11" s="46" t="s">
        <v>99</v>
      </c>
      <c r="I11" s="46" t="s">
        <v>100</v>
      </c>
      <c r="J11" s="46" t="s">
        <v>100</v>
      </c>
      <c r="K11" s="46" t="s">
        <v>100</v>
      </c>
      <c r="L11" s="46" t="s">
        <v>99</v>
      </c>
    </row>
    <row r="12" spans="6:12" ht="15.75" x14ac:dyDescent="0.25">
      <c r="F12" s="45">
        <v>9</v>
      </c>
      <c r="G12" s="45" t="s">
        <v>91</v>
      </c>
      <c r="H12" s="46" t="s">
        <v>98</v>
      </c>
      <c r="I12" s="46" t="s">
        <v>98</v>
      </c>
      <c r="J12" s="46" t="s">
        <v>98</v>
      </c>
      <c r="K12" s="46" t="s">
        <v>98</v>
      </c>
      <c r="L12" s="46" t="s">
        <v>98</v>
      </c>
    </row>
    <row r="13" spans="6:12" ht="15.75" x14ac:dyDescent="0.25">
      <c r="F13" s="45">
        <v>10</v>
      </c>
      <c r="G13" s="45" t="s">
        <v>108</v>
      </c>
      <c r="H13" s="46" t="s">
        <v>115</v>
      </c>
      <c r="I13" s="46" t="s">
        <v>98</v>
      </c>
      <c r="J13" s="46" t="s">
        <v>115</v>
      </c>
      <c r="K13" s="46" t="s">
        <v>115</v>
      </c>
      <c r="L13" s="46" t="s">
        <v>115</v>
      </c>
    </row>
    <row r="14" spans="6:12" ht="15.75" x14ac:dyDescent="0.25">
      <c r="F14" s="45">
        <v>11</v>
      </c>
      <c r="G14" s="45" t="s">
        <v>107</v>
      </c>
      <c r="H14" s="46" t="s">
        <v>100</v>
      </c>
      <c r="I14" s="46" t="s">
        <v>100</v>
      </c>
      <c r="J14" s="46" t="s">
        <v>100</v>
      </c>
      <c r="K14" s="46" t="s">
        <v>98</v>
      </c>
      <c r="L14" s="46" t="s">
        <v>98</v>
      </c>
    </row>
    <row r="15" spans="6:12" ht="15.75" x14ac:dyDescent="0.25">
      <c r="F15" s="45">
        <v>12</v>
      </c>
      <c r="G15" s="47" t="s">
        <v>105</v>
      </c>
      <c r="H15" s="48" t="s">
        <v>99</v>
      </c>
      <c r="I15" s="48" t="s">
        <v>115</v>
      </c>
      <c r="J15" s="48" t="s">
        <v>115</v>
      </c>
      <c r="K15" s="48" t="s">
        <v>115</v>
      </c>
      <c r="L15" s="48" t="s">
        <v>98</v>
      </c>
    </row>
    <row r="16" spans="6:12" ht="15.75" x14ac:dyDescent="0.25">
      <c r="F16" s="45">
        <v>13</v>
      </c>
      <c r="G16" s="45" t="s">
        <v>106</v>
      </c>
      <c r="H16" s="46" t="s">
        <v>100</v>
      </c>
      <c r="I16" s="46" t="s">
        <v>115</v>
      </c>
      <c r="J16" s="46" t="s">
        <v>115</v>
      </c>
      <c r="K16" s="46" t="s">
        <v>115</v>
      </c>
      <c r="L16" s="46" t="s">
        <v>99</v>
      </c>
    </row>
    <row r="17" spans="6:12" ht="15.75" x14ac:dyDescent="0.25">
      <c r="F17" s="45">
        <v>14</v>
      </c>
      <c r="G17" s="45" t="s">
        <v>104</v>
      </c>
      <c r="H17" s="46" t="s">
        <v>100</v>
      </c>
      <c r="I17" s="46" t="s">
        <v>100</v>
      </c>
      <c r="J17" s="46" t="s">
        <v>100</v>
      </c>
      <c r="K17" s="46" t="s">
        <v>98</v>
      </c>
      <c r="L17" s="46" t="s">
        <v>98</v>
      </c>
    </row>
    <row r="18" spans="6:12" ht="15.75" x14ac:dyDescent="0.25">
      <c r="F18" s="45">
        <v>15</v>
      </c>
      <c r="G18" s="45" t="s">
        <v>101</v>
      </c>
      <c r="H18" s="46" t="s">
        <v>98</v>
      </c>
      <c r="I18" s="46" t="s">
        <v>100</v>
      </c>
      <c r="J18" s="46" t="s">
        <v>100</v>
      </c>
      <c r="K18" s="46" t="s">
        <v>98</v>
      </c>
      <c r="L18" s="46" t="s">
        <v>98</v>
      </c>
    </row>
    <row r="19" spans="6:12" ht="15.75" x14ac:dyDescent="0.25">
      <c r="F19" s="45">
        <v>16</v>
      </c>
      <c r="G19" s="45" t="s">
        <v>93</v>
      </c>
      <c r="H19" s="46" t="s">
        <v>98</v>
      </c>
      <c r="I19" s="46" t="s">
        <v>98</v>
      </c>
      <c r="J19" s="46" t="s">
        <v>98</v>
      </c>
      <c r="K19" s="46" t="s">
        <v>100</v>
      </c>
      <c r="L19" s="46" t="s">
        <v>98</v>
      </c>
    </row>
    <row r="20" spans="6:12" ht="15.75" x14ac:dyDescent="0.25">
      <c r="F20" s="45">
        <v>17</v>
      </c>
      <c r="G20" s="45" t="s">
        <v>94</v>
      </c>
      <c r="H20" s="46" t="s">
        <v>100</v>
      </c>
      <c r="I20" s="46" t="s">
        <v>98</v>
      </c>
      <c r="J20" s="46" t="s">
        <v>100</v>
      </c>
      <c r="K20" s="46" t="s">
        <v>100</v>
      </c>
      <c r="L20" s="46" t="s">
        <v>100</v>
      </c>
    </row>
    <row r="21" spans="6:12" ht="15.75" x14ac:dyDescent="0.25">
      <c r="F21" s="45">
        <v>18</v>
      </c>
      <c r="G21" s="45" t="s">
        <v>96</v>
      </c>
      <c r="H21" s="46" t="s">
        <v>98</v>
      </c>
      <c r="I21" s="46" t="s">
        <v>98</v>
      </c>
      <c r="J21" s="46" t="s">
        <v>100</v>
      </c>
      <c r="K21" s="46" t="s">
        <v>98</v>
      </c>
      <c r="L21" s="46" t="s">
        <v>98</v>
      </c>
    </row>
    <row r="22" spans="6:12" ht="15.75" x14ac:dyDescent="0.25">
      <c r="F22" s="45">
        <v>19</v>
      </c>
      <c r="G22" s="45" t="s">
        <v>95</v>
      </c>
      <c r="H22" s="46" t="s">
        <v>115</v>
      </c>
      <c r="I22" s="46" t="s">
        <v>98</v>
      </c>
      <c r="J22" s="46" t="s">
        <v>98</v>
      </c>
      <c r="K22" s="46" t="s">
        <v>98</v>
      </c>
      <c r="L22" s="46" t="s">
        <v>115</v>
      </c>
    </row>
    <row r="23" spans="6:12" ht="15.75" x14ac:dyDescent="0.25">
      <c r="F23" s="45">
        <v>20</v>
      </c>
      <c r="G23" s="45" t="s">
        <v>87</v>
      </c>
      <c r="H23" s="46" t="s">
        <v>115</v>
      </c>
      <c r="I23" s="46" t="s">
        <v>100</v>
      </c>
      <c r="J23" s="46" t="s">
        <v>100</v>
      </c>
      <c r="K23" s="46" t="s">
        <v>98</v>
      </c>
      <c r="L23" s="46" t="s">
        <v>115</v>
      </c>
    </row>
  </sheetData>
  <mergeCells count="1">
    <mergeCell ref="H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7C74E-9A30-4145-8021-2E46AC3FF3DA}">
  <dimension ref="A1:U76"/>
  <sheetViews>
    <sheetView zoomScaleNormal="100" workbookViewId="0">
      <selection activeCell="C1" sqref="C1"/>
    </sheetView>
  </sheetViews>
  <sheetFormatPr defaultColWidth="25.7109375" defaultRowHeight="15" x14ac:dyDescent="0.25"/>
  <cols>
    <col min="1" max="2" width="25.7109375" style="1"/>
    <col min="3" max="3" width="32.140625" style="1" customWidth="1"/>
    <col min="4" max="4" width="46.42578125" style="1" customWidth="1"/>
    <col min="5" max="5" width="25.7109375" style="1"/>
    <col min="6" max="7" width="38.140625" style="1" customWidth="1"/>
    <col min="8" max="21" width="25.7109375" style="2"/>
    <col min="22" max="22" width="25.7109375" style="1" customWidth="1"/>
    <col min="23" max="16384" width="25.7109375" style="1"/>
  </cols>
  <sheetData>
    <row r="1" spans="1:21" ht="75" customHeight="1" x14ac:dyDescent="0.25">
      <c r="A1" s="70"/>
      <c r="B1" s="71"/>
      <c r="C1" s="71"/>
      <c r="D1" s="71"/>
      <c r="E1" s="71"/>
      <c r="F1" s="71"/>
      <c r="G1" s="71"/>
      <c r="H1" s="110" t="s">
        <v>121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1" s="32" customFormat="1" ht="35.1" customHeight="1" x14ac:dyDescent="0.25">
      <c r="A2" s="72" t="s">
        <v>56</v>
      </c>
      <c r="B2" s="73" t="s">
        <v>15</v>
      </c>
      <c r="C2" s="73" t="s">
        <v>82</v>
      </c>
      <c r="D2" s="73" t="s">
        <v>83</v>
      </c>
      <c r="E2" s="73" t="s">
        <v>16</v>
      </c>
      <c r="F2" s="73" t="s">
        <v>17</v>
      </c>
      <c r="G2" s="74" t="s">
        <v>120</v>
      </c>
      <c r="H2" s="75" t="s">
        <v>0</v>
      </c>
      <c r="I2" s="75" t="s">
        <v>1</v>
      </c>
      <c r="J2" s="75" t="s">
        <v>2</v>
      </c>
      <c r="K2" s="75" t="s">
        <v>3</v>
      </c>
      <c r="L2" s="75" t="s">
        <v>4</v>
      </c>
      <c r="M2" s="75" t="s">
        <v>5</v>
      </c>
      <c r="N2" s="75" t="s">
        <v>13</v>
      </c>
      <c r="O2" s="75" t="s">
        <v>14</v>
      </c>
      <c r="P2" s="76">
        <v>2013</v>
      </c>
      <c r="Q2" s="76">
        <v>2014</v>
      </c>
      <c r="R2" s="76">
        <v>2015</v>
      </c>
      <c r="S2" s="76">
        <v>2016</v>
      </c>
      <c r="T2" s="76">
        <v>2017</v>
      </c>
      <c r="U2" s="77">
        <v>2018</v>
      </c>
    </row>
    <row r="3" spans="1:21" s="3" customFormat="1" ht="35.1" customHeight="1" x14ac:dyDescent="0.25">
      <c r="A3" s="78" t="s">
        <v>10</v>
      </c>
      <c r="B3" s="79" t="s">
        <v>20</v>
      </c>
      <c r="C3" s="79" t="str">
        <f>PROPER(B3)</f>
        <v>Washington</v>
      </c>
      <c r="D3" s="79" t="str">
        <f>_xlfn.TEXTJOIN(" ",,C3,G3)</f>
        <v>Washington Urban And Center City</v>
      </c>
      <c r="E3" s="80" t="s">
        <v>21</v>
      </c>
      <c r="F3" s="79" t="s">
        <v>18</v>
      </c>
      <c r="G3" s="79" t="str">
        <f>PROPER(F3)</f>
        <v>Urban And Center City</v>
      </c>
      <c r="H3" s="81">
        <v>0.94857171886279901</v>
      </c>
      <c r="I3" s="81">
        <v>1.17049262562736</v>
      </c>
      <c r="J3" s="81">
        <v>1.1058697978655501</v>
      </c>
      <c r="K3" s="81">
        <v>0.91262673207970901</v>
      </c>
      <c r="L3" s="81">
        <v>0.73392216586431502</v>
      </c>
      <c r="M3" s="81">
        <v>0.95162666485202096</v>
      </c>
      <c r="N3" s="81">
        <v>0.91849343365026703</v>
      </c>
      <c r="O3" s="81">
        <v>0.87434056498965296</v>
      </c>
      <c r="P3" s="81">
        <v>0.51624136470014004</v>
      </c>
      <c r="Q3" s="81">
        <v>0.77207773625850695</v>
      </c>
      <c r="R3" s="81">
        <v>1.25030554483334</v>
      </c>
      <c r="S3" s="81">
        <v>1.00986638888717</v>
      </c>
      <c r="T3" s="81">
        <v>0.76568636554674996</v>
      </c>
      <c r="U3" s="82">
        <v>0.80012448082367604</v>
      </c>
    </row>
    <row r="4" spans="1:21" s="3" customFormat="1" ht="35.1" customHeight="1" x14ac:dyDescent="0.25">
      <c r="A4" s="78" t="s">
        <v>10</v>
      </c>
      <c r="B4" s="80" t="s">
        <v>30</v>
      </c>
      <c r="C4" s="79" t="str">
        <f t="shared" ref="C4:C67" si="0">PROPER(B4)</f>
        <v>Baltimore</v>
      </c>
      <c r="D4" s="79" t="str">
        <f t="shared" ref="D4:D67" si="1">_xlfn.TEXTJOIN(" ",,C4,G4)</f>
        <v>Baltimore Suburban</v>
      </c>
      <c r="E4" s="80" t="s">
        <v>24</v>
      </c>
      <c r="F4" s="80" t="s">
        <v>19</v>
      </c>
      <c r="G4" s="79" t="str">
        <f t="shared" ref="G4:G67" si="2">PROPER(F4)</f>
        <v>Suburban</v>
      </c>
      <c r="H4" s="81">
        <v>0.42949498249059997</v>
      </c>
      <c r="I4" s="81">
        <v>0.20132161422322201</v>
      </c>
      <c r="J4" s="81">
        <v>0.94528057040839397</v>
      </c>
      <c r="K4" s="81">
        <v>0.71809520137806704</v>
      </c>
      <c r="L4" s="81">
        <v>0.54781800443143203</v>
      </c>
      <c r="M4" s="81">
        <v>0.69282768609663203</v>
      </c>
      <c r="N4" s="81">
        <v>0.47315070322448699</v>
      </c>
      <c r="O4" s="81">
        <v>0.81058099938799499</v>
      </c>
      <c r="P4" s="81">
        <v>0.449881743260864</v>
      </c>
      <c r="Q4" s="81">
        <v>0.57304869896986299</v>
      </c>
      <c r="R4" s="81">
        <v>4.3761248346756796</v>
      </c>
      <c r="S4" s="81">
        <v>3.32583858613526</v>
      </c>
      <c r="T4" s="81">
        <v>0.61104205350081098</v>
      </c>
      <c r="U4" s="82">
        <v>0.77066416832907403</v>
      </c>
    </row>
    <row r="5" spans="1:21" s="3" customFormat="1" ht="35.1" customHeight="1" x14ac:dyDescent="0.25">
      <c r="A5" s="78" t="s">
        <v>10</v>
      </c>
      <c r="B5" s="79" t="s">
        <v>25</v>
      </c>
      <c r="C5" s="79" t="str">
        <f t="shared" si="0"/>
        <v>Not In A City</v>
      </c>
      <c r="D5" s="79" t="str">
        <f>_xlfn.TEXTJOIN(" ",,C5,G5, E5)</f>
        <v>Not In A City Rural NJ</v>
      </c>
      <c r="E5" s="79" t="s">
        <v>26</v>
      </c>
      <c r="F5" s="79" t="s">
        <v>22</v>
      </c>
      <c r="G5" s="79" t="str">
        <f t="shared" si="2"/>
        <v>Rural</v>
      </c>
      <c r="H5" s="81">
        <v>1.5756104356712799</v>
      </c>
      <c r="I5" s="81">
        <v>1.2005497797809801</v>
      </c>
      <c r="J5" s="81">
        <v>1.31244566657326</v>
      </c>
      <c r="K5" s="81">
        <v>1.4339316117352501</v>
      </c>
      <c r="L5" s="81">
        <v>1.3687370459238699</v>
      </c>
      <c r="M5" s="81">
        <v>1.3269336849956199</v>
      </c>
      <c r="N5" s="81">
        <v>1.6423330981223301</v>
      </c>
      <c r="O5" s="81">
        <v>1.5390494850373999</v>
      </c>
      <c r="P5" s="81">
        <v>1.3383348408292599</v>
      </c>
      <c r="Q5" s="81">
        <v>1.28400477965673</v>
      </c>
      <c r="R5" s="81">
        <f>AVERAGE(Q5, S5)</f>
        <v>1.2487429001679051</v>
      </c>
      <c r="S5" s="81">
        <v>1.21348102067908</v>
      </c>
      <c r="T5" s="81">
        <v>1.1505719081119301</v>
      </c>
      <c r="U5" s="82">
        <v>1.03302843507339</v>
      </c>
    </row>
    <row r="6" spans="1:21" s="3" customFormat="1" ht="35.1" customHeight="1" x14ac:dyDescent="0.25">
      <c r="A6" s="78" t="s">
        <v>10</v>
      </c>
      <c r="B6" s="80" t="s">
        <v>27</v>
      </c>
      <c r="C6" s="79" t="str">
        <f t="shared" si="0"/>
        <v>Elizabeth</v>
      </c>
      <c r="D6" s="79" t="str">
        <f t="shared" si="1"/>
        <v>Elizabeth Suburban</v>
      </c>
      <c r="E6" s="79" t="s">
        <v>26</v>
      </c>
      <c r="F6" s="79" t="s">
        <v>19</v>
      </c>
      <c r="G6" s="79" t="str">
        <f t="shared" si="2"/>
        <v>Suburban</v>
      </c>
      <c r="H6" s="81">
        <v>5.2366936326026901</v>
      </c>
      <c r="I6" s="81">
        <v>5.7652906644142297</v>
      </c>
      <c r="J6" s="81">
        <v>5.9788254584584903</v>
      </c>
      <c r="K6" s="81">
        <v>2.42234892845154</v>
      </c>
      <c r="L6" s="81">
        <v>2.5562885711427601</v>
      </c>
      <c r="M6" s="81">
        <v>2.8128503833786902</v>
      </c>
      <c r="N6" s="81">
        <v>3.3515708759182798</v>
      </c>
      <c r="O6" s="81">
        <v>2.7468694038078398</v>
      </c>
      <c r="P6" s="81">
        <v>2.6991668372857802</v>
      </c>
      <c r="Q6" s="81">
        <v>2.8929336031929398</v>
      </c>
      <c r="R6" s="81">
        <v>2.5725583434104902</v>
      </c>
      <c r="S6" s="81">
        <v>2.58163029932585</v>
      </c>
      <c r="T6" s="81">
        <v>2.5646276425142802</v>
      </c>
      <c r="U6" s="82">
        <v>2.3522664010524701</v>
      </c>
    </row>
    <row r="7" spans="1:21" s="3" customFormat="1" ht="35.1" customHeight="1" x14ac:dyDescent="0.25">
      <c r="A7" s="78" t="s">
        <v>10</v>
      </c>
      <c r="B7" s="80" t="s">
        <v>37</v>
      </c>
      <c r="C7" s="79" t="str">
        <f t="shared" si="0"/>
        <v>Suny</v>
      </c>
      <c r="D7" s="79" t="str">
        <f t="shared" si="1"/>
        <v>Suny Rural</v>
      </c>
      <c r="E7" s="79" t="s">
        <v>29</v>
      </c>
      <c r="F7" s="80" t="s">
        <v>22</v>
      </c>
      <c r="G7" s="79" t="str">
        <f t="shared" si="2"/>
        <v>Rural</v>
      </c>
      <c r="H7" s="81">
        <v>0.28765736758079402</v>
      </c>
      <c r="I7" s="81">
        <v>0.791670058454786</v>
      </c>
      <c r="J7" s="81">
        <v>0.54800726324319804</v>
      </c>
      <c r="K7" s="81">
        <v>0.53782829104876895</v>
      </c>
      <c r="L7" s="81">
        <v>0.54400698772885603</v>
      </c>
      <c r="M7" s="81">
        <v>0.50164279292027203</v>
      </c>
      <c r="N7" s="81">
        <v>0.52226420766428905</v>
      </c>
      <c r="O7" s="81">
        <v>0.61597336800593205</v>
      </c>
      <c r="P7" s="81">
        <v>0.66614139269365602</v>
      </c>
      <c r="Q7" s="81">
        <v>0.51704208263351303</v>
      </c>
      <c r="R7" s="81">
        <v>0.613314878568053</v>
      </c>
      <c r="S7" s="81">
        <v>0.75685390238568495</v>
      </c>
      <c r="T7" s="81">
        <v>0.51972862293845701</v>
      </c>
      <c r="U7" s="82">
        <v>0.93809308341958297</v>
      </c>
    </row>
    <row r="8" spans="1:21" s="3" customFormat="1" ht="35.1" customHeight="1" x14ac:dyDescent="0.25">
      <c r="A8" s="78" t="s">
        <v>10</v>
      </c>
      <c r="B8" s="80" t="s">
        <v>40</v>
      </c>
      <c r="C8" s="79" t="str">
        <f t="shared" si="0"/>
        <v>Rochester</v>
      </c>
      <c r="D8" s="79" t="str">
        <f t="shared" si="1"/>
        <v>Rochester Urban And Center City</v>
      </c>
      <c r="E8" s="79" t="s">
        <v>29</v>
      </c>
      <c r="F8" s="80" t="s">
        <v>18</v>
      </c>
      <c r="G8" s="79" t="str">
        <f t="shared" si="2"/>
        <v>Urban And Center City</v>
      </c>
      <c r="H8" s="81">
        <v>0.81343999242410103</v>
      </c>
      <c r="I8" s="81">
        <v>0.57368357510051904</v>
      </c>
      <c r="J8" s="81">
        <v>0.947233706712723</v>
      </c>
      <c r="K8" s="81">
        <v>1.20497382314582</v>
      </c>
      <c r="L8" s="81">
        <v>0.92070820927619901</v>
      </c>
      <c r="M8" s="81">
        <v>0.93279752454587395</v>
      </c>
      <c r="N8" s="81">
        <v>0.88775981618807898</v>
      </c>
      <c r="O8" s="81">
        <v>0.97127392100837995</v>
      </c>
      <c r="P8" s="81">
        <v>1.12506301369932</v>
      </c>
      <c r="Q8" s="81">
        <v>1.00087406306431</v>
      </c>
      <c r="R8" s="81">
        <v>1.07280407222951</v>
      </c>
      <c r="S8" s="81">
        <v>1.1241211809617699</v>
      </c>
      <c r="T8" s="81">
        <v>1.0200097783137201</v>
      </c>
      <c r="U8" s="82">
        <v>1.0089791146417499</v>
      </c>
    </row>
    <row r="9" spans="1:21" s="3" customFormat="1" ht="35.1" customHeight="1" x14ac:dyDescent="0.25">
      <c r="A9" s="78" t="s">
        <v>10</v>
      </c>
      <c r="B9" s="80" t="s">
        <v>28</v>
      </c>
      <c r="C9" s="79" t="str">
        <f t="shared" si="0"/>
        <v>New York City</v>
      </c>
      <c r="D9" s="79" t="str">
        <f t="shared" si="1"/>
        <v>New York City Urban And Center City</v>
      </c>
      <c r="E9" s="79" t="s">
        <v>29</v>
      </c>
      <c r="F9" s="80" t="s">
        <v>18</v>
      </c>
      <c r="G9" s="79" t="str">
        <f t="shared" si="2"/>
        <v>Urban And Center City</v>
      </c>
      <c r="H9" s="81">
        <v>1.5855336459032401</v>
      </c>
      <c r="I9" s="81">
        <v>1.2977086208139901</v>
      </c>
      <c r="J9" s="81">
        <v>1.31648118170825</v>
      </c>
      <c r="K9" s="81">
        <v>1.41457942590631</v>
      </c>
      <c r="L9" s="81">
        <v>1.27057833563198</v>
      </c>
      <c r="M9" s="81">
        <v>1.39889377107223</v>
      </c>
      <c r="N9" s="81">
        <v>1.1824636773339301</v>
      </c>
      <c r="O9" s="81">
        <v>1.3012713876637501</v>
      </c>
      <c r="P9" s="81">
        <v>1.8204518577882201</v>
      </c>
      <c r="Q9" s="81">
        <v>1.2191437075535501</v>
      </c>
      <c r="R9" s="81">
        <v>2.36478393475215</v>
      </c>
      <c r="S9" s="81">
        <v>1.47130607043703</v>
      </c>
      <c r="T9" s="81">
        <v>2.9385010948721</v>
      </c>
      <c r="U9" s="82">
        <v>1.7626344024157901</v>
      </c>
    </row>
    <row r="10" spans="1:21" s="3" customFormat="1" ht="35.1" customHeight="1" x14ac:dyDescent="0.25">
      <c r="A10" s="78" t="s">
        <v>10</v>
      </c>
      <c r="B10" s="80" t="s">
        <v>28</v>
      </c>
      <c r="C10" s="79" t="str">
        <f t="shared" si="0"/>
        <v>New York City</v>
      </c>
      <c r="D10" s="79" t="str">
        <f t="shared" si="1"/>
        <v>New York City Suburban</v>
      </c>
      <c r="E10" s="79" t="s">
        <v>29</v>
      </c>
      <c r="F10" s="80" t="s">
        <v>19</v>
      </c>
      <c r="G10" s="79" t="str">
        <f t="shared" si="2"/>
        <v>Suburban</v>
      </c>
      <c r="H10" s="81">
        <v>1.9233978636432101</v>
      </c>
      <c r="I10" s="81">
        <v>1.37578537795279</v>
      </c>
      <c r="J10" s="81">
        <v>1.44272960146081</v>
      </c>
      <c r="K10" s="81">
        <v>1.64802871316166</v>
      </c>
      <c r="L10" s="81">
        <v>1.5076375940684701</v>
      </c>
      <c r="M10" s="81">
        <v>1.8806696293254701</v>
      </c>
      <c r="N10" s="81">
        <v>1.4840058081879699</v>
      </c>
      <c r="O10" s="81">
        <v>2.1522340646811902</v>
      </c>
      <c r="P10" s="81">
        <v>1.4468073391666001</v>
      </c>
      <c r="Q10" s="81">
        <v>1.4116147610324401</v>
      </c>
      <c r="R10" s="81">
        <v>1.67608948969947</v>
      </c>
      <c r="S10" s="81">
        <v>1.7564639363694801</v>
      </c>
      <c r="T10" s="81">
        <v>1.8284298910336101</v>
      </c>
      <c r="U10" s="82">
        <v>1.6585302951520899</v>
      </c>
    </row>
    <row r="11" spans="1:21" s="3" customFormat="1" ht="35.1" customHeight="1" x14ac:dyDescent="0.25">
      <c r="A11" s="78" t="s">
        <v>10</v>
      </c>
      <c r="B11" s="80" t="s">
        <v>45</v>
      </c>
      <c r="C11" s="79" t="str">
        <f t="shared" si="0"/>
        <v>Pittsburgh</v>
      </c>
      <c r="D11" s="79" t="str">
        <f t="shared" si="1"/>
        <v>Pittsburgh Urban And Center City</v>
      </c>
      <c r="E11" s="79" t="s">
        <v>46</v>
      </c>
      <c r="F11" s="80" t="s">
        <v>18</v>
      </c>
      <c r="G11" s="79" t="str">
        <f t="shared" si="2"/>
        <v>Urban And Center City</v>
      </c>
      <c r="H11" s="81">
        <v>1.5974734738224801</v>
      </c>
      <c r="I11" s="81">
        <v>1.79170655295</v>
      </c>
      <c r="J11" s="81">
        <v>1.84875187175027</v>
      </c>
      <c r="K11" s="81">
        <v>1.42788065652378</v>
      </c>
      <c r="L11" s="81">
        <v>1.40935303441814</v>
      </c>
      <c r="M11" s="81">
        <v>1.6139932059850799</v>
      </c>
      <c r="N11" s="81">
        <v>1.51595085077598</v>
      </c>
      <c r="O11" s="81">
        <v>1.61682304640611</v>
      </c>
      <c r="P11" s="81">
        <v>1.25114733957853</v>
      </c>
      <c r="Q11" s="81">
        <v>1.47372332264165</v>
      </c>
      <c r="R11" s="81">
        <v>1.62799632549286</v>
      </c>
      <c r="S11" s="81">
        <v>1.5496712371707</v>
      </c>
      <c r="T11" s="81">
        <v>1.27001047531764</v>
      </c>
      <c r="U11" s="82">
        <v>1.3929669988937099</v>
      </c>
    </row>
    <row r="12" spans="1:21" s="3" customFormat="1" ht="35.1" customHeight="1" x14ac:dyDescent="0.25">
      <c r="A12" s="78" t="s">
        <v>10</v>
      </c>
      <c r="B12" s="80" t="s">
        <v>49</v>
      </c>
      <c r="C12" s="79" t="str">
        <f t="shared" si="0"/>
        <v>Philadelphia</v>
      </c>
      <c r="D12" s="79" t="str">
        <f t="shared" si="1"/>
        <v>Philadelphia Suburban</v>
      </c>
      <c r="E12" s="79" t="s">
        <v>46</v>
      </c>
      <c r="F12" s="80" t="s">
        <v>19</v>
      </c>
      <c r="G12" s="79" t="str">
        <f t="shared" si="2"/>
        <v>Suburban</v>
      </c>
      <c r="H12" s="81">
        <v>1.64766817980461</v>
      </c>
      <c r="I12" s="81">
        <v>1.6593341337672101</v>
      </c>
      <c r="J12" s="81">
        <v>1.9482055225846699</v>
      </c>
      <c r="K12" s="81">
        <v>2.2210062100756498</v>
      </c>
      <c r="L12" s="81">
        <v>1.1387509283577599</v>
      </c>
      <c r="M12" s="81">
        <v>0.80123400714248405</v>
      </c>
      <c r="N12" s="81">
        <v>0.86612248400443004</v>
      </c>
      <c r="O12" s="81">
        <v>1.24594968686275</v>
      </c>
      <c r="P12" s="81">
        <v>1.86056928299063</v>
      </c>
      <c r="Q12" s="81">
        <v>2.20244671328593</v>
      </c>
      <c r="R12" s="81">
        <v>2.0450528431357</v>
      </c>
      <c r="S12" s="81">
        <v>1.86782689465063</v>
      </c>
      <c r="T12" s="81">
        <v>1.54615506176221</v>
      </c>
      <c r="U12" s="83">
        <v>1.54615506176221</v>
      </c>
    </row>
    <row r="13" spans="1:21" s="3" customFormat="1" ht="35.1" customHeight="1" x14ac:dyDescent="0.25">
      <c r="A13" s="78" t="s">
        <v>10</v>
      </c>
      <c r="B13" s="80" t="s">
        <v>49</v>
      </c>
      <c r="C13" s="79" t="str">
        <f t="shared" si="0"/>
        <v>Philadelphia</v>
      </c>
      <c r="D13" s="79" t="str">
        <f t="shared" si="1"/>
        <v>Philadelphia Urban And Center City</v>
      </c>
      <c r="E13" s="79" t="s">
        <v>46</v>
      </c>
      <c r="F13" s="80" t="s">
        <v>18</v>
      </c>
      <c r="G13" s="79" t="str">
        <f t="shared" si="2"/>
        <v>Urban And Center City</v>
      </c>
      <c r="H13" s="84">
        <v>1.7370807011530101</v>
      </c>
      <c r="I13" s="81">
        <v>1.7370807011530101</v>
      </c>
      <c r="J13" s="81">
        <v>1.9684728114255501</v>
      </c>
      <c r="K13" s="81">
        <v>1.9174500863280199</v>
      </c>
      <c r="L13" s="81">
        <v>1.8700961150290001</v>
      </c>
      <c r="M13" s="81">
        <v>1.9257472648443501</v>
      </c>
      <c r="N13" s="81">
        <v>1.0923734958498501</v>
      </c>
      <c r="O13" s="81">
        <v>1.1769512133215101</v>
      </c>
      <c r="P13" s="81">
        <v>1.8622639536857599</v>
      </c>
      <c r="Q13" s="81">
        <v>2.47499636743889</v>
      </c>
      <c r="R13" s="81">
        <v>2.7317861156505501</v>
      </c>
      <c r="S13" s="81">
        <v>2.8021654455826202</v>
      </c>
      <c r="T13" s="81">
        <v>2.7046951480069299</v>
      </c>
      <c r="U13" s="82">
        <v>1.6972755835814901</v>
      </c>
    </row>
    <row r="14" spans="1:21" s="3" customFormat="1" ht="35.1" customHeight="1" x14ac:dyDescent="0.25">
      <c r="A14" s="78" t="s">
        <v>10</v>
      </c>
      <c r="B14" s="80" t="s">
        <v>25</v>
      </c>
      <c r="C14" s="79" t="str">
        <f t="shared" si="0"/>
        <v>Not In A City</v>
      </c>
      <c r="D14" s="79" t="str">
        <f>_xlfn.TEXTJOIN(" ",,C14,G14,E14)</f>
        <v>Not In A City Suburban VA</v>
      </c>
      <c r="E14" s="79" t="s">
        <v>52</v>
      </c>
      <c r="F14" s="80" t="s">
        <v>19</v>
      </c>
      <c r="G14" s="79" t="str">
        <f t="shared" si="2"/>
        <v>Suburban</v>
      </c>
      <c r="H14" s="81">
        <v>1.989764859279</v>
      </c>
      <c r="I14" s="81">
        <v>2.2376260333939602</v>
      </c>
      <c r="J14" s="81">
        <v>2.15205432979737</v>
      </c>
      <c r="K14" s="81">
        <v>1.95238297420033</v>
      </c>
      <c r="L14" s="81">
        <v>1.3789592336435801</v>
      </c>
      <c r="M14" s="81">
        <v>1.6314026850168799</v>
      </c>
      <c r="N14" s="81">
        <v>1.4760723878939901</v>
      </c>
      <c r="O14" s="81">
        <v>1.48983998230246</v>
      </c>
      <c r="P14" s="81">
        <v>1.32088172631186</v>
      </c>
      <c r="Q14" s="81">
        <v>1.4424277618527399</v>
      </c>
      <c r="R14" s="81">
        <v>1.4528704533974299</v>
      </c>
      <c r="S14" s="81">
        <v>1.4224301328261699</v>
      </c>
      <c r="T14" s="81">
        <v>1.78330370585124</v>
      </c>
      <c r="U14" s="82">
        <v>1.26587536210815</v>
      </c>
    </row>
    <row r="15" spans="1:21" s="3" customFormat="1" ht="35.1" customHeight="1" x14ac:dyDescent="0.25">
      <c r="A15" s="78" t="s">
        <v>10</v>
      </c>
      <c r="B15" s="80" t="s">
        <v>55</v>
      </c>
      <c r="C15" s="79" t="str">
        <f t="shared" si="0"/>
        <v>Virginia Beach</v>
      </c>
      <c r="D15" s="79" t="str">
        <f t="shared" si="1"/>
        <v>Virginia Beach Suburban</v>
      </c>
      <c r="E15" s="79" t="s">
        <v>52</v>
      </c>
      <c r="F15" s="80" t="s">
        <v>19</v>
      </c>
      <c r="G15" s="79" t="str">
        <f t="shared" si="2"/>
        <v>Suburban</v>
      </c>
      <c r="H15" s="84">
        <v>2.25971752614306</v>
      </c>
      <c r="I15" s="81">
        <v>2.25971752614306</v>
      </c>
      <c r="J15" s="81">
        <v>2.3768101786745</v>
      </c>
      <c r="K15" s="81">
        <v>1.9408688302767501</v>
      </c>
      <c r="L15" s="81">
        <v>1.3692350089550001</v>
      </c>
      <c r="M15" s="81">
        <v>1.8055186024943299</v>
      </c>
      <c r="N15" s="81">
        <v>1.43851662093195</v>
      </c>
      <c r="O15" s="81">
        <v>1.3847134672758901</v>
      </c>
      <c r="P15" s="81">
        <v>1.45078371367494</v>
      </c>
      <c r="Q15" s="81">
        <v>1.2019082651299899</v>
      </c>
      <c r="R15" s="81">
        <v>1.05262435998833</v>
      </c>
      <c r="S15" s="81">
        <v>1.15035707844516</v>
      </c>
      <c r="T15" s="81">
        <v>1.2879036743132799</v>
      </c>
      <c r="U15" s="82">
        <v>1.37037794137823</v>
      </c>
    </row>
    <row r="16" spans="1:21" s="3" customFormat="1" ht="35.1" customHeight="1" x14ac:dyDescent="0.25">
      <c r="A16" s="85" t="s">
        <v>59</v>
      </c>
      <c r="B16" s="80" t="s">
        <v>20</v>
      </c>
      <c r="C16" s="79" t="str">
        <f t="shared" si="0"/>
        <v>Washington</v>
      </c>
      <c r="D16" s="79" t="str">
        <f t="shared" si="1"/>
        <v>Washington Urban And Center City</v>
      </c>
      <c r="E16" s="86" t="s">
        <v>21</v>
      </c>
      <c r="F16" s="80" t="s">
        <v>18</v>
      </c>
      <c r="G16" s="79" t="str">
        <f t="shared" si="2"/>
        <v>Urban And Center City</v>
      </c>
      <c r="H16" s="81">
        <v>0.96075079590082202</v>
      </c>
      <c r="I16" s="81">
        <v>0.79736133823629296</v>
      </c>
      <c r="J16" s="81">
        <v>0.97361195407344803</v>
      </c>
      <c r="K16" s="81">
        <v>0.782701216638088</v>
      </c>
      <c r="L16" s="81">
        <v>0.74880865745006098</v>
      </c>
      <c r="M16" s="81">
        <v>0.71659479656240399</v>
      </c>
      <c r="N16" s="81">
        <v>0.58993814205914197</v>
      </c>
      <c r="O16" s="81">
        <v>0.69745813173552396</v>
      </c>
      <c r="P16" s="81">
        <v>0.67960885069409405</v>
      </c>
      <c r="Q16" s="81">
        <v>0.703480701292715</v>
      </c>
      <c r="R16" s="81">
        <v>1.5278432969003899</v>
      </c>
      <c r="S16" s="81">
        <v>0.92444484981317698</v>
      </c>
      <c r="T16" s="81">
        <v>0.64049964578401697</v>
      </c>
      <c r="U16" s="82">
        <v>0.53390240087173901</v>
      </c>
    </row>
    <row r="17" spans="1:21" s="3" customFormat="1" ht="35.1" customHeight="1" x14ac:dyDescent="0.25">
      <c r="A17" s="85" t="s">
        <v>59</v>
      </c>
      <c r="B17" s="80" t="s">
        <v>62</v>
      </c>
      <c r="C17" s="79" t="str">
        <f t="shared" si="0"/>
        <v>Wilmington</v>
      </c>
      <c r="D17" s="79" t="str">
        <f t="shared" si="1"/>
        <v>Wilmington Urban And Center City</v>
      </c>
      <c r="E17" s="80" t="s">
        <v>63</v>
      </c>
      <c r="F17" s="80" t="s">
        <v>18</v>
      </c>
      <c r="G17" s="79" t="str">
        <f t="shared" si="2"/>
        <v>Urban And Center City</v>
      </c>
      <c r="H17" s="81">
        <v>1.40710261610688</v>
      </c>
      <c r="I17" s="81">
        <v>1.20834975407041</v>
      </c>
      <c r="J17" s="81">
        <v>1.1437306215888601</v>
      </c>
      <c r="K17" s="81">
        <v>0.99169207194395204</v>
      </c>
      <c r="L17" s="81">
        <v>0.99103422134609498</v>
      </c>
      <c r="M17" s="81">
        <v>0.79986043989658395</v>
      </c>
      <c r="N17" s="81">
        <v>0.77846253731033999</v>
      </c>
      <c r="O17" s="81">
        <v>0.78758387598726498</v>
      </c>
      <c r="P17" s="81">
        <v>0.97231759272870599</v>
      </c>
      <c r="Q17" s="81">
        <v>0.83354219219140802</v>
      </c>
      <c r="R17" s="81">
        <v>0.94057491366510004</v>
      </c>
      <c r="S17" s="81">
        <v>0.82305633435370751</v>
      </c>
      <c r="T17" s="81">
        <v>0.70553775504231497</v>
      </c>
      <c r="U17" s="82">
        <v>1.20109023029606</v>
      </c>
    </row>
    <row r="18" spans="1:21" s="3" customFormat="1" ht="35.1" customHeight="1" x14ac:dyDescent="0.25">
      <c r="A18" s="85" t="s">
        <v>59</v>
      </c>
      <c r="B18" s="80" t="s">
        <v>23</v>
      </c>
      <c r="C18" s="79" t="str">
        <f t="shared" si="0"/>
        <v>Essex</v>
      </c>
      <c r="D18" s="79" t="str">
        <f t="shared" si="1"/>
        <v>Essex Suburban</v>
      </c>
      <c r="E18" s="80" t="s">
        <v>24</v>
      </c>
      <c r="F18" s="80" t="s">
        <v>19</v>
      </c>
      <c r="G18" s="79" t="str">
        <f t="shared" si="2"/>
        <v>Suburban</v>
      </c>
      <c r="H18" s="81">
        <v>1.5202159957318999</v>
      </c>
      <c r="I18" s="81">
        <v>1.33209858362873</v>
      </c>
      <c r="J18" s="81">
        <v>1.2140611069182199</v>
      </c>
      <c r="K18" s="81">
        <v>1.13505752487429</v>
      </c>
      <c r="L18" s="81">
        <v>1.0989827909430501</v>
      </c>
      <c r="M18" s="81">
        <v>0.96785961245668395</v>
      </c>
      <c r="N18" s="81">
        <v>0.83719394123945101</v>
      </c>
      <c r="O18" s="81">
        <v>0.83127990878019198</v>
      </c>
      <c r="P18" s="81">
        <v>0.82064495349334499</v>
      </c>
      <c r="Q18" s="81">
        <v>0.86008071621595805</v>
      </c>
      <c r="R18" s="81">
        <v>1.1520140930766001</v>
      </c>
      <c r="S18" s="81">
        <v>1.08373138381809</v>
      </c>
      <c r="T18" s="81">
        <v>0.84836825093284995</v>
      </c>
      <c r="U18" s="82">
        <v>0.71367155870453303</v>
      </c>
    </row>
    <row r="19" spans="1:21" s="3" customFormat="1" ht="35.1" customHeight="1" x14ac:dyDescent="0.25">
      <c r="A19" s="85" t="s">
        <v>59</v>
      </c>
      <c r="B19" s="80" t="s">
        <v>66</v>
      </c>
      <c r="C19" s="79" t="str">
        <f t="shared" si="0"/>
        <v>Beltsville</v>
      </c>
      <c r="D19" s="79" t="str">
        <f t="shared" si="1"/>
        <v>Beltsville Suburban</v>
      </c>
      <c r="E19" s="80" t="s">
        <v>24</v>
      </c>
      <c r="F19" s="80" t="s">
        <v>19</v>
      </c>
      <c r="G19" s="79" t="str">
        <f t="shared" si="2"/>
        <v>Suburban</v>
      </c>
      <c r="H19" s="81">
        <v>0.67022493760579005</v>
      </c>
      <c r="I19" s="81">
        <v>0.71554957399053398</v>
      </c>
      <c r="J19" s="81">
        <v>0.70680125406644601</v>
      </c>
      <c r="K19" s="81">
        <v>0.61497544410328098</v>
      </c>
      <c r="L19" s="81">
        <v>0.571675527308668</v>
      </c>
      <c r="M19" s="81">
        <v>0.56589959348951102</v>
      </c>
      <c r="N19" s="81">
        <v>0.45870152177910001</v>
      </c>
      <c r="O19" s="81">
        <v>1.9581809419517699</v>
      </c>
      <c r="P19" s="81">
        <v>0.47642198198785402</v>
      </c>
      <c r="Q19" s="81">
        <v>0.49208207062461901</v>
      </c>
      <c r="R19" s="81">
        <v>0.70848033173104497</v>
      </c>
      <c r="S19" s="81">
        <v>1.0073391333222399</v>
      </c>
      <c r="T19" s="81">
        <v>0.62849038143138403</v>
      </c>
      <c r="U19" s="82">
        <v>0.73719762076587803</v>
      </c>
    </row>
    <row r="20" spans="1:21" s="3" customFormat="1" ht="35.1" customHeight="1" x14ac:dyDescent="0.25">
      <c r="A20" s="85" t="s">
        <v>59</v>
      </c>
      <c r="B20" s="80" t="s">
        <v>30</v>
      </c>
      <c r="C20" s="79" t="str">
        <f t="shared" si="0"/>
        <v>Baltimore</v>
      </c>
      <c r="D20" s="79" t="str">
        <f t="shared" si="1"/>
        <v>Baltimore Urban And Center City</v>
      </c>
      <c r="E20" s="80" t="s">
        <v>24</v>
      </c>
      <c r="F20" s="80" t="s">
        <v>18</v>
      </c>
      <c r="G20" s="79" t="str">
        <f t="shared" si="2"/>
        <v>Urban And Center City</v>
      </c>
      <c r="H20" s="81">
        <v>1.2426577616562</v>
      </c>
      <c r="I20" s="81">
        <v>1.6961530480238001</v>
      </c>
      <c r="J20" s="81">
        <v>1.1891548129795799</v>
      </c>
      <c r="K20" s="81">
        <v>1.0544722207257</v>
      </c>
      <c r="L20" s="81">
        <v>1.09386598912336</v>
      </c>
      <c r="M20" s="81">
        <v>0.92654403993638901</v>
      </c>
      <c r="N20" s="81">
        <v>0.81823487528439198</v>
      </c>
      <c r="O20" s="81">
        <v>0.86481752118160005</v>
      </c>
      <c r="P20" s="81">
        <v>0.81047875974692596</v>
      </c>
      <c r="Q20" s="81">
        <v>0.82005639726465396</v>
      </c>
      <c r="R20" s="81">
        <v>1.0046175161622599</v>
      </c>
      <c r="S20" s="81">
        <v>0.81436733543872797</v>
      </c>
      <c r="T20" s="81">
        <v>0.81777263297276104</v>
      </c>
      <c r="U20" s="82">
        <v>0.65399545781752599</v>
      </c>
    </row>
    <row r="21" spans="1:21" s="3" customFormat="1" ht="35.1" customHeight="1" x14ac:dyDescent="0.25">
      <c r="A21" s="85" t="s">
        <v>59</v>
      </c>
      <c r="B21" s="80" t="s">
        <v>25</v>
      </c>
      <c r="C21" s="79" t="str">
        <f t="shared" si="0"/>
        <v>Not In A City</v>
      </c>
      <c r="D21" s="79" t="str">
        <f>_xlfn.TEXTJOIN(" ",,C21,G21,E21)</f>
        <v>Not In A City Rural NJ</v>
      </c>
      <c r="E21" s="80" t="s">
        <v>26</v>
      </c>
      <c r="F21" s="80" t="s">
        <v>22</v>
      </c>
      <c r="G21" s="79" t="str">
        <f t="shared" si="2"/>
        <v>Rural</v>
      </c>
      <c r="H21" s="81">
        <v>0.67981989979743995</v>
      </c>
      <c r="I21" s="81">
        <v>0.51375338589323005</v>
      </c>
      <c r="J21" s="81">
        <v>0.48726532593942601</v>
      </c>
      <c r="K21" s="81">
        <v>0.609551611845776</v>
      </c>
      <c r="L21" s="81">
        <v>0.55006741793429303</v>
      </c>
      <c r="M21" s="81">
        <v>0.48573822854903698</v>
      </c>
      <c r="N21" s="81">
        <v>0.53879429570964099</v>
      </c>
      <c r="O21" s="81">
        <v>0.64983303136512904</v>
      </c>
      <c r="P21" s="81">
        <v>0.50523863781671097</v>
      </c>
      <c r="Q21" s="81">
        <v>0.485392765676389</v>
      </c>
      <c r="R21" s="81">
        <v>0.407837368141521</v>
      </c>
      <c r="S21" s="81">
        <v>0.35963100593151698</v>
      </c>
      <c r="T21" s="81">
        <v>0.39816046346511202</v>
      </c>
      <c r="U21" s="82">
        <v>0.35946302450054901</v>
      </c>
    </row>
    <row r="22" spans="1:21" s="3" customFormat="1" ht="35.1" customHeight="1" x14ac:dyDescent="0.25">
      <c r="A22" s="85" t="s">
        <v>59</v>
      </c>
      <c r="B22" s="80" t="s">
        <v>27</v>
      </c>
      <c r="C22" s="79" t="str">
        <f t="shared" si="0"/>
        <v>Elizabeth</v>
      </c>
      <c r="D22" s="79" t="str">
        <f t="shared" si="1"/>
        <v>Elizabeth Suburban</v>
      </c>
      <c r="E22" s="80" t="s">
        <v>26</v>
      </c>
      <c r="F22" s="80" t="s">
        <v>19</v>
      </c>
      <c r="G22" s="79" t="str">
        <f t="shared" si="2"/>
        <v>Suburban</v>
      </c>
      <c r="H22" s="81">
        <v>1.6701844473679901</v>
      </c>
      <c r="I22" s="81">
        <v>1.3339126341301799</v>
      </c>
      <c r="J22" s="81">
        <v>1.13494957861353</v>
      </c>
      <c r="K22" s="81">
        <v>1.8820017454800799</v>
      </c>
      <c r="L22" s="81">
        <v>1.4336157203730899</v>
      </c>
      <c r="M22" s="81">
        <v>1.04429203271866</v>
      </c>
      <c r="N22" s="81">
        <v>1.06104616894097</v>
      </c>
      <c r="O22" s="81">
        <v>1.08286839235024</v>
      </c>
      <c r="P22" s="81">
        <v>0.84040188789367698</v>
      </c>
      <c r="Q22" s="81">
        <v>0.82475551053629104</v>
      </c>
      <c r="R22" s="81">
        <v>0.85666926503181495</v>
      </c>
      <c r="S22" s="81">
        <v>0.86903597762187301</v>
      </c>
      <c r="T22" s="81">
        <v>0.84433905707030998</v>
      </c>
      <c r="U22" s="82">
        <v>0.74281148066123304</v>
      </c>
    </row>
    <row r="23" spans="1:21" s="3" customFormat="1" ht="35.1" customHeight="1" x14ac:dyDescent="0.25">
      <c r="A23" s="85" t="s">
        <v>59</v>
      </c>
      <c r="B23" s="80" t="s">
        <v>37</v>
      </c>
      <c r="C23" s="79" t="str">
        <f t="shared" si="0"/>
        <v>Suny</v>
      </c>
      <c r="D23" s="79" t="str">
        <f t="shared" si="1"/>
        <v>Suny Rural</v>
      </c>
      <c r="E23" s="80" t="s">
        <v>29</v>
      </c>
      <c r="F23" s="80" t="s">
        <v>22</v>
      </c>
      <c r="G23" s="79" t="str">
        <f t="shared" si="2"/>
        <v>Rural</v>
      </c>
      <c r="H23" s="81">
        <v>0.37371153421699999</v>
      </c>
      <c r="I23" s="81">
        <v>0.33431835193186998</v>
      </c>
      <c r="J23" s="81">
        <v>0.33214584056098601</v>
      </c>
      <c r="K23" s="81">
        <v>0.319516143385778</v>
      </c>
      <c r="L23" s="81">
        <v>0.25457441924433999</v>
      </c>
      <c r="M23" s="81">
        <v>0.19302639511285999</v>
      </c>
      <c r="N23" s="81">
        <v>0.26576364365491001</v>
      </c>
      <c r="O23" s="81">
        <v>0.23784726225542599</v>
      </c>
      <c r="P23" s="81">
        <v>0.26847249468595802</v>
      </c>
      <c r="Q23" s="81">
        <v>0.24420970724895599</v>
      </c>
      <c r="R23" s="81">
        <v>0.24167770240455899</v>
      </c>
      <c r="S23" s="81">
        <v>0.23250191825042901</v>
      </c>
      <c r="T23" s="81">
        <v>0.22917480780077801</v>
      </c>
      <c r="U23" s="82">
        <v>0.23180217258000799</v>
      </c>
    </row>
    <row r="24" spans="1:21" s="3" customFormat="1" ht="35.1" customHeight="1" x14ac:dyDescent="0.25">
      <c r="A24" s="85" t="s">
        <v>59</v>
      </c>
      <c r="B24" s="80" t="s">
        <v>28</v>
      </c>
      <c r="C24" s="79" t="str">
        <f t="shared" si="0"/>
        <v>New York City</v>
      </c>
      <c r="D24" s="79" t="str">
        <f t="shared" si="1"/>
        <v>New York City Suburban</v>
      </c>
      <c r="E24" s="80" t="s">
        <v>29</v>
      </c>
      <c r="F24" s="80" t="s">
        <v>19</v>
      </c>
      <c r="G24" s="79" t="str">
        <f t="shared" si="2"/>
        <v>Suburban</v>
      </c>
      <c r="H24" s="81">
        <v>1.5111575710773499</v>
      </c>
      <c r="I24" s="81">
        <v>1.3910002017655301</v>
      </c>
      <c r="J24" s="81">
        <v>1.27084283245371</v>
      </c>
      <c r="K24" s="81">
        <v>1.2236111114422501</v>
      </c>
      <c r="L24" s="81">
        <v>1.0804249718785299</v>
      </c>
      <c r="M24" s="81">
        <v>0.97892436861991905</v>
      </c>
      <c r="N24" s="81">
        <v>0.89840849329318295</v>
      </c>
      <c r="O24" s="81">
        <v>0.83310565474081999</v>
      </c>
      <c r="P24" s="81">
        <v>0.77166013684974955</v>
      </c>
      <c r="Q24" s="81">
        <v>0.71021461895867899</v>
      </c>
      <c r="R24" s="81">
        <v>0.84212050659983795</v>
      </c>
      <c r="S24" s="81">
        <v>0.76144900395159099</v>
      </c>
      <c r="T24" s="81">
        <v>0.62617574334144599</v>
      </c>
      <c r="U24" s="82">
        <v>0.59829060983498294</v>
      </c>
    </row>
    <row r="25" spans="1:21" s="3" customFormat="1" ht="35.1" customHeight="1" x14ac:dyDescent="0.25">
      <c r="A25" s="85" t="s">
        <v>59</v>
      </c>
      <c r="B25" s="80" t="s">
        <v>40</v>
      </c>
      <c r="C25" s="79" t="str">
        <f t="shared" si="0"/>
        <v>Rochester</v>
      </c>
      <c r="D25" s="79" t="str">
        <f t="shared" si="1"/>
        <v>Rochester Urban And Center City</v>
      </c>
      <c r="E25" s="80" t="s">
        <v>29</v>
      </c>
      <c r="F25" s="80" t="s">
        <v>18</v>
      </c>
      <c r="G25" s="79" t="str">
        <f t="shared" si="2"/>
        <v>Urban And Center City</v>
      </c>
      <c r="H25" s="81">
        <v>0.90569755545368902</v>
      </c>
      <c r="I25" s="81">
        <v>0.80546136421185999</v>
      </c>
      <c r="J25" s="81">
        <v>0.71396298678416104</v>
      </c>
      <c r="K25" s="81">
        <v>0.729840545836142</v>
      </c>
      <c r="L25" s="81">
        <v>0.67142595453509002</v>
      </c>
      <c r="M25" s="81">
        <v>0.51821063804839296</v>
      </c>
      <c r="N25" s="81">
        <v>0.48576474017821802</v>
      </c>
      <c r="O25" s="81">
        <v>0.45438841597310098</v>
      </c>
      <c r="P25" s="81">
        <v>0.44913531069097801</v>
      </c>
      <c r="Q25" s="81">
        <v>0.40964639843520501</v>
      </c>
      <c r="R25" s="81">
        <v>0.51929384056064798</v>
      </c>
      <c r="S25" s="81">
        <v>0.42549584548060698</v>
      </c>
      <c r="T25" s="81">
        <v>0.43771721962197102</v>
      </c>
      <c r="U25" s="82">
        <v>0.41160416472376399</v>
      </c>
    </row>
    <row r="26" spans="1:21" s="3" customFormat="1" ht="35.1" customHeight="1" x14ac:dyDescent="0.25">
      <c r="A26" s="85" t="s">
        <v>59</v>
      </c>
      <c r="B26" s="80" t="s">
        <v>28</v>
      </c>
      <c r="C26" s="79" t="str">
        <f t="shared" si="0"/>
        <v>New York City</v>
      </c>
      <c r="D26" s="79" t="str">
        <f t="shared" si="1"/>
        <v>New York City Urban And Center City</v>
      </c>
      <c r="E26" s="80" t="s">
        <v>29</v>
      </c>
      <c r="F26" s="80" t="s">
        <v>18</v>
      </c>
      <c r="G26" s="79" t="str">
        <f t="shared" si="2"/>
        <v>Urban And Center City</v>
      </c>
      <c r="H26" s="81">
        <v>1.0732633632714601</v>
      </c>
      <c r="I26" s="81">
        <v>1.0147809248079001</v>
      </c>
      <c r="J26" s="81">
        <v>1.00466011112387</v>
      </c>
      <c r="K26" s="81">
        <v>0.92064264390085404</v>
      </c>
      <c r="L26" s="81">
        <v>0.85336541781822794</v>
      </c>
      <c r="M26" s="81">
        <v>0.681974741928982</v>
      </c>
      <c r="N26" s="81">
        <v>0.57792056639466405</v>
      </c>
      <c r="O26" s="81">
        <v>0.60871870455642496</v>
      </c>
      <c r="P26" s="81">
        <v>0.60378083040316899</v>
      </c>
      <c r="Q26" s="81">
        <v>0.48427716552697397</v>
      </c>
      <c r="R26" s="81">
        <v>0.71152501135018797</v>
      </c>
      <c r="S26" s="81">
        <v>0.60831136554479603</v>
      </c>
      <c r="T26" s="81">
        <v>0.57110194621954902</v>
      </c>
      <c r="U26" s="82">
        <v>0.56147856669405805</v>
      </c>
    </row>
    <row r="27" spans="1:21" s="3" customFormat="1" ht="35.1" customHeight="1" x14ac:dyDescent="0.25">
      <c r="A27" s="85" t="s">
        <v>59</v>
      </c>
      <c r="B27" s="80" t="s">
        <v>28</v>
      </c>
      <c r="C27" s="79" t="str">
        <f t="shared" si="0"/>
        <v>New York City</v>
      </c>
      <c r="D27" s="79" t="str">
        <f t="shared" si="1"/>
        <v>New York City Suburban</v>
      </c>
      <c r="E27" s="80" t="s">
        <v>29</v>
      </c>
      <c r="F27" s="80" t="s">
        <v>19</v>
      </c>
      <c r="G27" s="79" t="str">
        <f t="shared" si="2"/>
        <v>Suburban</v>
      </c>
      <c r="H27" s="81">
        <v>1.45150097446927</v>
      </c>
      <c r="I27" s="81">
        <v>1.3285619616508499</v>
      </c>
      <c r="J27" s="81">
        <v>1.2045173932940301</v>
      </c>
      <c r="K27" s="81">
        <v>1.1227362070043201</v>
      </c>
      <c r="L27" s="81">
        <v>1.0518219763949801</v>
      </c>
      <c r="M27" s="81">
        <v>0.92640731598322201</v>
      </c>
      <c r="N27" s="81">
        <v>0.82294202864170096</v>
      </c>
      <c r="O27" s="81">
        <v>0.80497661961519995</v>
      </c>
      <c r="P27" s="81">
        <v>0.78701121058869905</v>
      </c>
      <c r="Q27" s="81">
        <v>0.80515837446884153</v>
      </c>
      <c r="R27" s="81">
        <v>0.82330553834898401</v>
      </c>
      <c r="S27" s="81">
        <v>0.799664118942225</v>
      </c>
      <c r="T27" s="81">
        <v>0.64797346411567003</v>
      </c>
      <c r="U27" s="82">
        <v>0.68394145667552997</v>
      </c>
    </row>
    <row r="28" spans="1:21" s="3" customFormat="1" ht="35.1" customHeight="1" x14ac:dyDescent="0.25">
      <c r="A28" s="85" t="s">
        <v>59</v>
      </c>
      <c r="B28" s="80" t="s">
        <v>25</v>
      </c>
      <c r="C28" s="79" t="str">
        <f t="shared" si="0"/>
        <v>Not In A City</v>
      </c>
      <c r="D28" s="79" t="str">
        <f>_xlfn.TEXTJOIN(" ",,C28,G28,E28)</f>
        <v>Not In A City Rural PA</v>
      </c>
      <c r="E28" s="80" t="s">
        <v>46</v>
      </c>
      <c r="F28" s="80" t="s">
        <v>22</v>
      </c>
      <c r="G28" s="79" t="str">
        <f t="shared" si="2"/>
        <v>Rural</v>
      </c>
      <c r="H28" s="81">
        <v>0.25103258078026502</v>
      </c>
      <c r="I28" s="81">
        <v>0.252720107930617</v>
      </c>
      <c r="J28" s="81">
        <v>0.26927970052103201</v>
      </c>
      <c r="K28" s="81">
        <v>0.476833457996448</v>
      </c>
      <c r="L28" s="81">
        <v>0.119413190721518</v>
      </c>
      <c r="M28" s="81">
        <v>0.11710237582926999</v>
      </c>
      <c r="N28" s="81">
        <v>0.16065511982796199</v>
      </c>
      <c r="O28" s="81">
        <v>0.18887203426273899</v>
      </c>
      <c r="P28" s="81">
        <v>0.41466795060099398</v>
      </c>
      <c r="Q28" s="81">
        <v>0.41766765957528901</v>
      </c>
      <c r="R28" s="81">
        <v>0.38101435269702899</v>
      </c>
      <c r="S28" s="81">
        <v>0.30300898426051798</v>
      </c>
      <c r="T28" s="81">
        <v>0.33289604351438301</v>
      </c>
      <c r="U28" s="82">
        <v>0.32095587281240101</v>
      </c>
    </row>
    <row r="29" spans="1:21" s="3" customFormat="1" ht="35.1" customHeight="1" x14ac:dyDescent="0.25">
      <c r="A29" s="85" t="s">
        <v>59</v>
      </c>
      <c r="B29" s="80" t="s">
        <v>45</v>
      </c>
      <c r="C29" s="79" t="str">
        <f t="shared" si="0"/>
        <v>Pittsburgh</v>
      </c>
      <c r="D29" s="79" t="str">
        <f t="shared" si="1"/>
        <v>Pittsburgh Urban And Center City</v>
      </c>
      <c r="E29" s="80" t="s">
        <v>46</v>
      </c>
      <c r="F29" s="80" t="s">
        <v>18</v>
      </c>
      <c r="G29" s="79" t="str">
        <f t="shared" si="2"/>
        <v>Urban And Center City</v>
      </c>
      <c r="H29" s="81">
        <v>1.81130788658486</v>
      </c>
      <c r="I29" s="81">
        <v>1.3494888544082599</v>
      </c>
      <c r="J29" s="81">
        <v>1.3222523257136301</v>
      </c>
      <c r="K29" s="81">
        <v>1.36627156451597</v>
      </c>
      <c r="L29" s="81">
        <v>1.3042299434542699</v>
      </c>
      <c r="M29" s="81">
        <v>1.1443889908126099</v>
      </c>
      <c r="N29" s="81">
        <v>0.91627612856567897</v>
      </c>
      <c r="O29" s="81">
        <v>1.06570908492026</v>
      </c>
      <c r="P29" s="81">
        <v>0.86232034862041496</v>
      </c>
      <c r="Q29" s="81">
        <v>1.7008257156151925</v>
      </c>
      <c r="R29" s="81">
        <v>2.5393310826099702</v>
      </c>
      <c r="S29" s="81">
        <v>2.3150954307043499</v>
      </c>
      <c r="T29" s="81">
        <v>1.4225852628548901</v>
      </c>
      <c r="U29" s="82">
        <v>1.24476618285679</v>
      </c>
    </row>
    <row r="30" spans="1:21" s="3" customFormat="1" ht="35.1" customHeight="1" x14ac:dyDescent="0.25">
      <c r="A30" s="85" t="s">
        <v>59</v>
      </c>
      <c r="B30" s="80" t="s">
        <v>25</v>
      </c>
      <c r="C30" s="79" t="str">
        <f t="shared" si="0"/>
        <v>Not In A City</v>
      </c>
      <c r="D30" s="79" t="str">
        <f>_xlfn.TEXTJOIN(" ",,C30,G30,E30)</f>
        <v>Not In A City Suburban VA</v>
      </c>
      <c r="E30" s="86" t="s">
        <v>52</v>
      </c>
      <c r="F30" s="80" t="s">
        <v>19</v>
      </c>
      <c r="G30" s="79" t="str">
        <f t="shared" si="2"/>
        <v>Suburban</v>
      </c>
      <c r="H30" s="81">
        <v>0.91916613871681296</v>
      </c>
      <c r="I30" s="81">
        <v>0.98968694136853796</v>
      </c>
      <c r="J30" s="81">
        <v>0.91499740264173302</v>
      </c>
      <c r="K30" s="81">
        <v>0.65023846069320301</v>
      </c>
      <c r="L30" s="81">
        <v>0.62541078527768501</v>
      </c>
      <c r="M30" s="81">
        <v>0.67210706921874497</v>
      </c>
      <c r="N30" s="81">
        <v>0.55984150996950799</v>
      </c>
      <c r="O30" s="81">
        <v>0.56565360545084398</v>
      </c>
      <c r="P30" s="81">
        <v>0.54699605236114102</v>
      </c>
      <c r="Q30" s="81">
        <v>0.52118480801582301</v>
      </c>
      <c r="R30" s="81">
        <v>0.55984159832199398</v>
      </c>
      <c r="S30" s="81">
        <v>0.549612639611052</v>
      </c>
      <c r="T30" s="81">
        <v>0.52437454590509702</v>
      </c>
      <c r="U30" s="82">
        <v>0.397038602166706</v>
      </c>
    </row>
    <row r="31" spans="1:21" s="3" customFormat="1" ht="35.1" customHeight="1" x14ac:dyDescent="0.25">
      <c r="A31" s="85" t="s">
        <v>59</v>
      </c>
      <c r="B31" s="80" t="s">
        <v>55</v>
      </c>
      <c r="C31" s="79" t="str">
        <f t="shared" si="0"/>
        <v>Virginia Beach</v>
      </c>
      <c r="D31" s="79" t="str">
        <f t="shared" si="1"/>
        <v>Virginia Beach Suburban</v>
      </c>
      <c r="E31" s="80" t="s">
        <v>52</v>
      </c>
      <c r="F31" s="80" t="s">
        <v>19</v>
      </c>
      <c r="G31" s="79" t="str">
        <f t="shared" si="2"/>
        <v>Suburban</v>
      </c>
      <c r="H31" s="81">
        <v>0.83833269029855695</v>
      </c>
      <c r="I31" s="81">
        <v>0.96779109100843297</v>
      </c>
      <c r="J31" s="81">
        <v>0.79638622415562499</v>
      </c>
      <c r="K31" s="81">
        <v>0.83734404370188698</v>
      </c>
      <c r="L31" s="81">
        <v>0.698964733447208</v>
      </c>
      <c r="M31" s="81">
        <v>0.78101096580089102</v>
      </c>
      <c r="N31" s="81">
        <v>0.61467105741130901</v>
      </c>
      <c r="O31" s="81">
        <v>0.60105378453930203</v>
      </c>
      <c r="P31" s="81">
        <v>0.65552763787449397</v>
      </c>
      <c r="Q31" s="81">
        <v>0.62100864416461898</v>
      </c>
      <c r="R31" s="81">
        <v>0.54967402444596902</v>
      </c>
      <c r="S31" s="81">
        <v>0.49424509048461901</v>
      </c>
      <c r="T31" s="81">
        <v>0.46056693661631198</v>
      </c>
      <c r="U31" s="82">
        <v>1.5139118670313401</v>
      </c>
    </row>
    <row r="32" spans="1:21" s="3" customFormat="1" ht="35.1" customHeight="1" x14ac:dyDescent="0.25">
      <c r="A32" s="85" t="s">
        <v>59</v>
      </c>
      <c r="B32" s="80" t="s">
        <v>75</v>
      </c>
      <c r="C32" s="79" t="str">
        <f t="shared" si="0"/>
        <v>Wheeling</v>
      </c>
      <c r="D32" s="79" t="str">
        <f t="shared" si="1"/>
        <v>Wheeling Urban And Center City</v>
      </c>
      <c r="E32" s="80" t="s">
        <v>76</v>
      </c>
      <c r="F32" s="80" t="s">
        <v>18</v>
      </c>
      <c r="G32" s="79" t="str">
        <f t="shared" si="2"/>
        <v>Urban And Center City</v>
      </c>
      <c r="H32" s="81">
        <v>0.73259665884754899</v>
      </c>
      <c r="I32" s="81">
        <v>0.90619705693196395</v>
      </c>
      <c r="J32" s="81">
        <v>1.0683544283111901</v>
      </c>
      <c r="K32" s="81">
        <v>0.99676831119826903</v>
      </c>
      <c r="L32" s="81">
        <v>0.86620619947260102</v>
      </c>
      <c r="M32" s="81">
        <v>1.11153506445435</v>
      </c>
      <c r="N32" s="81">
        <v>0.75690893018454797</v>
      </c>
      <c r="O32" s="81">
        <v>0.96066785444978797</v>
      </c>
      <c r="P32" s="81">
        <v>0.83638811962945103</v>
      </c>
      <c r="Q32" s="81">
        <v>1.0143460333347301</v>
      </c>
      <c r="R32" s="81">
        <v>1.20318358038601</v>
      </c>
      <c r="S32" s="81">
        <v>1.0381006231674801</v>
      </c>
      <c r="T32" s="81">
        <v>0.92108471751213095</v>
      </c>
      <c r="U32" s="87">
        <v>0.92108471751213095</v>
      </c>
    </row>
    <row r="33" spans="1:21" s="3" customFormat="1" ht="35.1" customHeight="1" x14ac:dyDescent="0.25">
      <c r="A33" s="88" t="s">
        <v>78</v>
      </c>
      <c r="B33" s="80" t="s">
        <v>20</v>
      </c>
      <c r="C33" s="79" t="str">
        <f t="shared" si="0"/>
        <v>Washington</v>
      </c>
      <c r="D33" s="79" t="str">
        <f t="shared" si="1"/>
        <v>Washington Urban And Center City</v>
      </c>
      <c r="E33" s="80" t="s">
        <v>21</v>
      </c>
      <c r="F33" s="80" t="s">
        <v>18</v>
      </c>
      <c r="G33" s="79" t="str">
        <f t="shared" si="2"/>
        <v>Urban And Center City</v>
      </c>
      <c r="H33" s="81">
        <v>0.19468912050748899</v>
      </c>
      <c r="I33" s="81">
        <v>0.13390651928474701</v>
      </c>
      <c r="J33" s="81">
        <v>0.17563222427615699</v>
      </c>
      <c r="K33" s="81">
        <v>0.123476926145739</v>
      </c>
      <c r="L33" s="81">
        <v>0.1380246045587</v>
      </c>
      <c r="M33" s="81">
        <v>0.112185117151392</v>
      </c>
      <c r="N33" s="81">
        <v>4.0279447934345201E-2</v>
      </c>
      <c r="O33" s="81">
        <v>0.105074225751273</v>
      </c>
      <c r="P33" s="81">
        <v>6.1404446231537201E-2</v>
      </c>
      <c r="Q33" s="81">
        <v>5.6280976893114197E-2</v>
      </c>
      <c r="R33" s="81">
        <v>7.3405022857089802E-2</v>
      </c>
      <c r="S33" s="81">
        <v>7.6214822040776106E-2</v>
      </c>
      <c r="T33" s="81">
        <v>5.1042814407560803E-2</v>
      </c>
      <c r="U33" s="82">
        <v>9.8238653473315708E-3</v>
      </c>
    </row>
    <row r="34" spans="1:21" s="3" customFormat="1" ht="35.1" customHeight="1" x14ac:dyDescent="0.25">
      <c r="A34" s="88" t="s">
        <v>78</v>
      </c>
      <c r="B34" s="80" t="s">
        <v>62</v>
      </c>
      <c r="C34" s="79" t="str">
        <f t="shared" si="0"/>
        <v>Wilmington</v>
      </c>
      <c r="D34" s="79" t="str">
        <f t="shared" si="1"/>
        <v>Wilmington Urban And Center City</v>
      </c>
      <c r="E34" s="80" t="s">
        <v>63</v>
      </c>
      <c r="F34" s="80" t="s">
        <v>18</v>
      </c>
      <c r="G34" s="79" t="str">
        <f t="shared" si="2"/>
        <v>Urban And Center City</v>
      </c>
      <c r="H34" s="81">
        <v>0.18762269277186699</v>
      </c>
      <c r="I34" s="81">
        <v>0.17618151458686801</v>
      </c>
      <c r="J34" s="81">
        <v>0.18617608983135001</v>
      </c>
      <c r="K34" s="81">
        <v>0.15165425529866899</v>
      </c>
      <c r="L34" s="81">
        <v>0.14074248687948199</v>
      </c>
      <c r="M34" s="81">
        <v>0.125937051810324</v>
      </c>
      <c r="N34" s="81">
        <v>6.3780960440635706E-2</v>
      </c>
      <c r="O34" s="81">
        <v>0.128716734134489</v>
      </c>
      <c r="P34" s="81">
        <v>0.101824098887543</v>
      </c>
      <c r="Q34" s="81">
        <v>9.5732579595948497E-2</v>
      </c>
      <c r="R34" s="81">
        <v>0.116726428511794</v>
      </c>
      <c r="S34" s="81">
        <v>8.0682170028686204E-2</v>
      </c>
      <c r="T34" s="81">
        <v>4.4637911545578397E-2</v>
      </c>
      <c r="U34" s="82">
        <v>1.33075843979087E-2</v>
      </c>
    </row>
    <row r="35" spans="1:21" s="3" customFormat="1" ht="35.1" customHeight="1" x14ac:dyDescent="0.25">
      <c r="A35" s="88" t="s">
        <v>78</v>
      </c>
      <c r="B35" s="80" t="s">
        <v>23</v>
      </c>
      <c r="C35" s="79" t="str">
        <f t="shared" si="0"/>
        <v>Essex</v>
      </c>
      <c r="D35" s="79" t="str">
        <f t="shared" si="1"/>
        <v>Essex Suburban</v>
      </c>
      <c r="E35" s="80" t="s">
        <v>24</v>
      </c>
      <c r="F35" s="80" t="s">
        <v>19</v>
      </c>
      <c r="G35" s="79" t="str">
        <f t="shared" si="2"/>
        <v>Suburban</v>
      </c>
      <c r="H35" s="81">
        <v>0.241704588969711</v>
      </c>
      <c r="I35" s="81">
        <v>0.20421978461866599</v>
      </c>
      <c r="J35" s="81">
        <v>0.203194896548481</v>
      </c>
      <c r="K35" s="81">
        <v>0.18467078685503599</v>
      </c>
      <c r="L35" s="81">
        <v>0.200201079615804</v>
      </c>
      <c r="M35" s="81">
        <v>0.14701927564384601</v>
      </c>
      <c r="N35" s="81">
        <v>5.4300048941020203E-2</v>
      </c>
      <c r="O35" s="81">
        <v>0.123855649386762</v>
      </c>
      <c r="P35" s="81">
        <v>6.4762080937885394E-2</v>
      </c>
      <c r="Q35" s="81">
        <v>4.6279019123669399E-2</v>
      </c>
      <c r="R35" s="81">
        <v>0.15908763998498501</v>
      </c>
      <c r="S35" s="81">
        <v>0.16258763011972399</v>
      </c>
      <c r="T35" s="81">
        <v>7.21380278529202E-2</v>
      </c>
      <c r="U35" s="82">
        <v>3.4873839436719803E-2</v>
      </c>
    </row>
    <row r="36" spans="1:21" s="3" customFormat="1" ht="35.1" customHeight="1" x14ac:dyDescent="0.25">
      <c r="A36" s="88" t="s">
        <v>78</v>
      </c>
      <c r="B36" s="80" t="s">
        <v>66</v>
      </c>
      <c r="C36" s="79" t="str">
        <f t="shared" si="0"/>
        <v>Beltsville</v>
      </c>
      <c r="D36" s="79" t="str">
        <f t="shared" si="1"/>
        <v>Beltsville Suburban</v>
      </c>
      <c r="E36" s="80" t="s">
        <v>24</v>
      </c>
      <c r="F36" s="80" t="s">
        <v>19</v>
      </c>
      <c r="G36" s="79" t="str">
        <f t="shared" si="2"/>
        <v>Suburban</v>
      </c>
      <c r="H36" s="81">
        <v>9.5094163093479706E-2</v>
      </c>
      <c r="I36" s="81">
        <v>7.7933958184208799E-2</v>
      </c>
      <c r="J36" s="81">
        <v>8.8903777401437706E-2</v>
      </c>
      <c r="K36" s="81">
        <v>6.6048160847276494E-2</v>
      </c>
      <c r="L36" s="81">
        <v>7.76560888958297E-2</v>
      </c>
      <c r="M36" s="81">
        <v>6.6565242196832394E-2</v>
      </c>
      <c r="N36" s="81">
        <v>2.0270823097477401E-2</v>
      </c>
      <c r="O36" s="81">
        <v>9.2378317192196802E-2</v>
      </c>
      <c r="P36" s="81">
        <v>3.73219742439687E-2</v>
      </c>
      <c r="Q36" s="81">
        <v>3.2535345996158198E-2</v>
      </c>
      <c r="R36" s="81">
        <v>7.3577681493203498E-2</v>
      </c>
      <c r="S36" s="81">
        <v>7.8999829789002704E-2</v>
      </c>
      <c r="T36" s="81">
        <v>3.6955015978119399E-2</v>
      </c>
      <c r="U36" s="82">
        <v>1.02094071077519E-2</v>
      </c>
    </row>
    <row r="37" spans="1:21" s="3" customFormat="1" ht="35.1" customHeight="1" x14ac:dyDescent="0.25">
      <c r="A37" s="88" t="s">
        <v>78</v>
      </c>
      <c r="B37" s="80" t="s">
        <v>30</v>
      </c>
      <c r="C37" s="79" t="str">
        <f t="shared" si="0"/>
        <v>Baltimore</v>
      </c>
      <c r="D37" s="79" t="str">
        <f t="shared" si="1"/>
        <v>Baltimore Urban And Center City</v>
      </c>
      <c r="E37" s="80" t="s">
        <v>24</v>
      </c>
      <c r="F37" s="80" t="s">
        <v>18</v>
      </c>
      <c r="G37" s="79" t="str">
        <f t="shared" si="2"/>
        <v>Urban And Center City</v>
      </c>
      <c r="H37" s="81">
        <v>0.26855766768491501</v>
      </c>
      <c r="I37" s="81">
        <v>0.256245989254483</v>
      </c>
      <c r="J37" s="81">
        <v>0.26448611318814902</v>
      </c>
      <c r="K37" s="81">
        <v>0.20889858877072601</v>
      </c>
      <c r="L37" s="81">
        <v>0.19997152351474401</v>
      </c>
      <c r="M37" s="81">
        <v>0.168939876259636</v>
      </c>
      <c r="N37" s="81">
        <v>0.112734756047099</v>
      </c>
      <c r="O37" s="81">
        <v>0.14588959877989399</v>
      </c>
      <c r="P37" s="81">
        <v>0.103900201034312</v>
      </c>
      <c r="Q37" s="81">
        <v>5.96079617061398E-2</v>
      </c>
      <c r="R37" s="81">
        <v>0.12597805483020699</v>
      </c>
      <c r="S37" s="81">
        <v>0.11993399117142001</v>
      </c>
      <c r="T37" s="81">
        <v>5.9640523130920803E-2</v>
      </c>
      <c r="U37" s="82">
        <v>1.4974676510867001E-2</v>
      </c>
    </row>
    <row r="38" spans="1:21" s="3" customFormat="1" ht="35.1" customHeight="1" x14ac:dyDescent="0.25">
      <c r="A38" s="88" t="s">
        <v>78</v>
      </c>
      <c r="B38" s="80" t="s">
        <v>25</v>
      </c>
      <c r="C38" s="79" t="str">
        <f t="shared" si="0"/>
        <v>Not In A City</v>
      </c>
      <c r="D38" s="79" t="str">
        <f>_xlfn.TEXTJOIN(" ",,C38,G38,E38)</f>
        <v>Not In A City Rural NJ</v>
      </c>
      <c r="E38" s="80" t="s">
        <v>26</v>
      </c>
      <c r="F38" s="80" t="s">
        <v>22</v>
      </c>
      <c r="G38" s="79" t="str">
        <f t="shared" si="2"/>
        <v>Rural</v>
      </c>
      <c r="H38" s="81">
        <v>1.29738767817616E-2</v>
      </c>
      <c r="I38" s="81">
        <v>2.87220393917684E-2</v>
      </c>
      <c r="J38" s="81">
        <v>2.5255672329177099E-2</v>
      </c>
      <c r="K38" s="81">
        <v>3.48902974688148E-2</v>
      </c>
      <c r="L38" s="81">
        <v>1.8595502261438801E-2</v>
      </c>
      <c r="M38" s="81">
        <v>9.8235838507351094E-3</v>
      </c>
      <c r="N38" s="81">
        <v>2.3757289545457898E-2</v>
      </c>
      <c r="O38" s="81">
        <v>4.2785842948761102E-2</v>
      </c>
      <c r="P38" s="81">
        <v>3.9371772501312297E-2</v>
      </c>
      <c r="Q38" s="81">
        <v>6.05133969153537E-2</v>
      </c>
      <c r="R38" s="81">
        <v>2.2316101938486099E-2</v>
      </c>
      <c r="S38" s="81">
        <v>1.64233034251836E-2</v>
      </c>
      <c r="T38" s="81">
        <v>2.2773867007344999E-2</v>
      </c>
      <c r="U38" s="82">
        <v>2.3782377231067801E-2</v>
      </c>
    </row>
    <row r="39" spans="1:21" s="3" customFormat="1" ht="35.1" customHeight="1" x14ac:dyDescent="0.25">
      <c r="A39" s="88" t="s">
        <v>78</v>
      </c>
      <c r="B39" s="80" t="s">
        <v>27</v>
      </c>
      <c r="C39" s="79" t="str">
        <f t="shared" si="0"/>
        <v>Elizabeth</v>
      </c>
      <c r="D39" s="79" t="str">
        <f t="shared" si="1"/>
        <v>Elizabeth Suburban</v>
      </c>
      <c r="E39" s="80" t="s">
        <v>26</v>
      </c>
      <c r="F39" s="80" t="s">
        <v>19</v>
      </c>
      <c r="G39" s="79" t="str">
        <f t="shared" si="2"/>
        <v>Suburban</v>
      </c>
      <c r="H39" s="81">
        <v>0.137379652758439</v>
      </c>
      <c r="I39" s="81">
        <v>0.16187323186675001</v>
      </c>
      <c r="J39" s="81">
        <v>0.14255217267352999</v>
      </c>
      <c r="K39" s="81">
        <v>0.15557269158738599</v>
      </c>
      <c r="L39" s="81">
        <v>0.16471650621901099</v>
      </c>
      <c r="M39" s="81">
        <v>0.124023184748524</v>
      </c>
      <c r="N39" s="81">
        <v>0.14006689813782</v>
      </c>
      <c r="O39" s="81">
        <v>0.14509198185606101</v>
      </c>
      <c r="P39" s="81">
        <v>0.118855709118433</v>
      </c>
      <c r="Q39" s="81">
        <v>0.124699842816187</v>
      </c>
      <c r="R39" s="81">
        <v>0.12313723030189699</v>
      </c>
      <c r="S39" s="81">
        <v>0.12902827896177799</v>
      </c>
      <c r="T39" s="81">
        <v>0.117401533683792</v>
      </c>
      <c r="U39" s="82">
        <v>9.6436457615345694E-2</v>
      </c>
    </row>
    <row r="40" spans="1:21" s="3" customFormat="1" ht="35.1" customHeight="1" x14ac:dyDescent="0.25">
      <c r="A40" s="88" t="s">
        <v>78</v>
      </c>
      <c r="B40" s="80" t="s">
        <v>37</v>
      </c>
      <c r="C40" s="79" t="str">
        <f t="shared" si="0"/>
        <v>Suny</v>
      </c>
      <c r="D40" s="79" t="str">
        <f t="shared" si="1"/>
        <v>Suny Rural</v>
      </c>
      <c r="E40" s="80" t="s">
        <v>29</v>
      </c>
      <c r="F40" s="80" t="s">
        <v>22</v>
      </c>
      <c r="G40" s="79" t="str">
        <f t="shared" si="2"/>
        <v>Rural</v>
      </c>
      <c r="H40" s="81">
        <v>7.88783573855956E-3</v>
      </c>
      <c r="I40" s="81">
        <v>6.5804560602243504E-4</v>
      </c>
      <c r="J40" s="81">
        <v>7.5827555225814799E-3</v>
      </c>
      <c r="K40" s="81">
        <v>1.0130167530294E-3</v>
      </c>
      <c r="L40" s="81">
        <v>2.57321213486425E-3</v>
      </c>
      <c r="M40" s="81">
        <v>1.4063987078106546E-3</v>
      </c>
      <c r="N40" s="81">
        <v>2.3958528075705899E-4</v>
      </c>
      <c r="O40" s="81">
        <v>1.22351009609564E-3</v>
      </c>
      <c r="P40" s="81">
        <v>4.5693071302154997E-3</v>
      </c>
      <c r="Q40" s="81">
        <v>4.7753985023258998E-3</v>
      </c>
      <c r="R40" s="81">
        <v>3.8209588133862999E-3</v>
      </c>
      <c r="S40" s="81">
        <v>4.4476540642790496E-3</v>
      </c>
      <c r="T40" s="81">
        <v>1.2061123436849001E-3</v>
      </c>
      <c r="U40" s="82">
        <v>7.4984448946128503E-4</v>
      </c>
    </row>
    <row r="41" spans="1:21" s="3" customFormat="1" ht="35.1" customHeight="1" x14ac:dyDescent="0.25">
      <c r="A41" s="88" t="s">
        <v>78</v>
      </c>
      <c r="B41" s="80" t="s">
        <v>28</v>
      </c>
      <c r="C41" s="79" t="str">
        <f t="shared" si="0"/>
        <v>New York City</v>
      </c>
      <c r="D41" s="79" t="str">
        <f t="shared" si="1"/>
        <v>New York City Suburban</v>
      </c>
      <c r="E41" s="80" t="s">
        <v>29</v>
      </c>
      <c r="F41" s="80" t="s">
        <v>19</v>
      </c>
      <c r="G41" s="79" t="str">
        <f t="shared" si="2"/>
        <v>Suburban</v>
      </c>
      <c r="H41" s="81">
        <v>0.20713187143206599</v>
      </c>
      <c r="I41" s="81">
        <v>0.19091069569216751</v>
      </c>
      <c r="J41" s="81">
        <v>0.174689519952269</v>
      </c>
      <c r="K41" s="81">
        <v>0.17340406421571999</v>
      </c>
      <c r="L41" s="81">
        <v>0.14811901506883199</v>
      </c>
      <c r="M41" s="81">
        <v>9.1255294829606995E-2</v>
      </c>
      <c r="N41" s="81">
        <v>0.103015556532357</v>
      </c>
      <c r="O41" s="81">
        <v>0.119065330496856</v>
      </c>
      <c r="P41" s="81">
        <v>0.10333989752607844</v>
      </c>
      <c r="Q41" s="81">
        <v>8.7614464555300905E-2</v>
      </c>
      <c r="R41" s="81">
        <v>0.105941390034323</v>
      </c>
      <c r="S41" s="81">
        <v>9.2637915695249498E-2</v>
      </c>
      <c r="T41" s="81">
        <v>7.1057690307498006E-2</v>
      </c>
      <c r="U41" s="82">
        <v>6.3155338820251095E-2</v>
      </c>
    </row>
    <row r="42" spans="1:21" s="3" customFormat="1" ht="35.1" customHeight="1" x14ac:dyDescent="0.25">
      <c r="A42" s="88" t="s">
        <v>78</v>
      </c>
      <c r="B42" s="80" t="s">
        <v>40</v>
      </c>
      <c r="C42" s="79" t="str">
        <f t="shared" si="0"/>
        <v>Rochester</v>
      </c>
      <c r="D42" s="79" t="str">
        <f t="shared" si="1"/>
        <v>Rochester Urban And Center City</v>
      </c>
      <c r="E42" s="80" t="s">
        <v>29</v>
      </c>
      <c r="F42" s="80" t="s">
        <v>18</v>
      </c>
      <c r="G42" s="79" t="str">
        <f t="shared" si="2"/>
        <v>Urban And Center City</v>
      </c>
      <c r="H42" s="81">
        <v>8.1550258349765203E-2</v>
      </c>
      <c r="I42" s="81">
        <v>5.0858478717230003E-2</v>
      </c>
      <c r="J42" s="81">
        <v>5.8099275279157599E-2</v>
      </c>
      <c r="K42" s="81">
        <v>5.7581840524986598E-2</v>
      </c>
      <c r="L42" s="81">
        <v>5.4755271813864297E-2</v>
      </c>
      <c r="M42" s="81">
        <v>2.9854908336087001E-2</v>
      </c>
      <c r="N42" s="81">
        <v>1.68305315220585E-2</v>
      </c>
      <c r="O42" s="81">
        <v>2.6736579619214999E-2</v>
      </c>
      <c r="P42" s="81">
        <v>2.7064038617215298E-2</v>
      </c>
      <c r="Q42" s="81">
        <v>3.0785242363936802E-2</v>
      </c>
      <c r="R42" s="81">
        <v>3.9298752012352098E-2</v>
      </c>
      <c r="S42" s="81">
        <v>3.1120709465959899E-2</v>
      </c>
      <c r="T42" s="81">
        <v>2.8709461535166601E-2</v>
      </c>
      <c r="U42" s="82">
        <v>2.4624991916904301E-2</v>
      </c>
    </row>
    <row r="43" spans="1:21" s="3" customFormat="1" ht="35.1" customHeight="1" x14ac:dyDescent="0.25">
      <c r="A43" s="88" t="s">
        <v>78</v>
      </c>
      <c r="B43" s="80" t="s">
        <v>28</v>
      </c>
      <c r="C43" s="79" t="str">
        <f t="shared" si="0"/>
        <v>New York City</v>
      </c>
      <c r="D43" s="79" t="str">
        <f t="shared" si="1"/>
        <v>New York City Urban And Center City</v>
      </c>
      <c r="E43" s="80" t="s">
        <v>29</v>
      </c>
      <c r="F43" s="80" t="s">
        <v>18</v>
      </c>
      <c r="G43" s="79" t="str">
        <f t="shared" si="2"/>
        <v>Urban And Center City</v>
      </c>
      <c r="H43" s="81">
        <v>0.14491583058824301</v>
      </c>
      <c r="I43" s="81">
        <v>0.103184230727228</v>
      </c>
      <c r="J43" s="81">
        <v>0.119113257866014</v>
      </c>
      <c r="K43" s="81">
        <v>0.116745844017714</v>
      </c>
      <c r="L43" s="81">
        <v>9.6591453904570204E-2</v>
      </c>
      <c r="M43" s="81">
        <v>4.52711861756332E-2</v>
      </c>
      <c r="N43" s="81">
        <v>2.9268157180576099E-2</v>
      </c>
      <c r="O43" s="81">
        <v>5.9168719562391399E-2</v>
      </c>
      <c r="P43" s="81">
        <v>6.4103006881972194E-2</v>
      </c>
      <c r="Q43" s="81">
        <v>4.7663452007390299E-2</v>
      </c>
      <c r="R43" s="81">
        <v>7.1865478775611003E-2</v>
      </c>
      <c r="S43" s="81">
        <v>6.4182445059640894E-2</v>
      </c>
      <c r="T43" s="81">
        <v>4.6287071985839798E-2</v>
      </c>
      <c r="U43" s="82">
        <v>4.4311454345993102E-2</v>
      </c>
    </row>
    <row r="44" spans="1:21" s="3" customFormat="1" ht="35.1" customHeight="1" x14ac:dyDescent="0.25">
      <c r="A44" s="88" t="s">
        <v>78</v>
      </c>
      <c r="B44" s="80" t="s">
        <v>28</v>
      </c>
      <c r="C44" s="79" t="str">
        <f t="shared" si="0"/>
        <v>New York City</v>
      </c>
      <c r="D44" s="79" t="str">
        <f>_xlfn.TEXTJOIN(" ",,C44,G44,E44)</f>
        <v>New York City Suburban NY</v>
      </c>
      <c r="E44" s="80" t="s">
        <v>29</v>
      </c>
      <c r="F44" s="80" t="s">
        <v>19</v>
      </c>
      <c r="G44" s="79" t="str">
        <f t="shared" si="2"/>
        <v>Suburban</v>
      </c>
      <c r="H44" s="81">
        <v>0.12329265753091399</v>
      </c>
      <c r="I44" s="81">
        <v>0.102203602393</v>
      </c>
      <c r="J44" s="81">
        <v>0.13488810845666499</v>
      </c>
      <c r="K44" s="81">
        <v>7.6019059550964205E-2</v>
      </c>
      <c r="L44" s="81">
        <v>9.8369561561967397E-2</v>
      </c>
      <c r="M44" s="81">
        <v>3.10037986536582E-2</v>
      </c>
      <c r="N44" s="81">
        <v>3.66366763412952E-2</v>
      </c>
      <c r="O44" s="81">
        <v>4.0592928812938148E-2</v>
      </c>
      <c r="P44" s="81">
        <v>4.4549181284581102E-2</v>
      </c>
      <c r="Q44" s="81">
        <v>5.0010498210380352E-2</v>
      </c>
      <c r="R44" s="81">
        <v>5.5471815136179603E-2</v>
      </c>
      <c r="S44" s="81">
        <v>4.9782653743365997E-2</v>
      </c>
      <c r="T44" s="81">
        <v>4.0072396332234701E-2</v>
      </c>
      <c r="U44" s="82">
        <v>3.1369077848891397E-2</v>
      </c>
    </row>
    <row r="45" spans="1:21" s="3" customFormat="1" ht="35.1" customHeight="1" x14ac:dyDescent="0.25">
      <c r="A45" s="88" t="s">
        <v>78</v>
      </c>
      <c r="B45" s="80" t="s">
        <v>45</v>
      </c>
      <c r="C45" s="79" t="str">
        <f t="shared" si="0"/>
        <v>Pittsburgh</v>
      </c>
      <c r="D45" s="79" t="str">
        <f t="shared" si="1"/>
        <v>Pittsburgh Urban And Center City</v>
      </c>
      <c r="E45" s="80" t="s">
        <v>46</v>
      </c>
      <c r="F45" s="80" t="s">
        <v>18</v>
      </c>
      <c r="G45" s="79" t="str">
        <f t="shared" si="2"/>
        <v>Urban And Center City</v>
      </c>
      <c r="H45" s="81">
        <v>0.178292226412746</v>
      </c>
      <c r="I45" s="81">
        <v>0.14562560074397801</v>
      </c>
      <c r="J45" s="81">
        <v>0.167717377655208</v>
      </c>
      <c r="K45" s="81">
        <v>0.143204490638385</v>
      </c>
      <c r="L45" s="81">
        <v>0.13655853743354501</v>
      </c>
      <c r="M45" s="81">
        <v>0.13738441277967101</v>
      </c>
      <c r="N45" s="81">
        <v>6.2975784580482794E-2</v>
      </c>
      <c r="O45" s="81">
        <v>0.103200212323471</v>
      </c>
      <c r="P45" s="81">
        <v>7.4713717283749995E-2</v>
      </c>
      <c r="Q45" s="81">
        <v>5.5811742058877747E-2</v>
      </c>
      <c r="R45" s="81">
        <v>3.69097668340055E-2</v>
      </c>
      <c r="S45" s="81">
        <v>0.101459415565144</v>
      </c>
      <c r="T45" s="81">
        <v>4.2877581498275197E-2</v>
      </c>
      <c r="U45" s="82">
        <v>1.3818123353399299E-2</v>
      </c>
    </row>
    <row r="46" spans="1:21" s="3" customFormat="1" ht="35.1" customHeight="1" x14ac:dyDescent="0.25">
      <c r="A46" s="88" t="s">
        <v>78</v>
      </c>
      <c r="B46" s="80" t="s">
        <v>25</v>
      </c>
      <c r="C46" s="79" t="str">
        <f t="shared" si="0"/>
        <v>Not In A City</v>
      </c>
      <c r="D46" s="79" t="str">
        <f>_xlfn.TEXTJOIN(" ",,C46,G46,E46)</f>
        <v>Not In A City Suburban VA</v>
      </c>
      <c r="E46" s="80" t="s">
        <v>52</v>
      </c>
      <c r="F46" s="80" t="s">
        <v>19</v>
      </c>
      <c r="G46" s="79" t="str">
        <f t="shared" si="2"/>
        <v>Suburban</v>
      </c>
      <c r="H46" s="81">
        <v>0.150742221329557</v>
      </c>
      <c r="I46" s="81">
        <v>0.14172653876767899</v>
      </c>
      <c r="J46" s="81">
        <v>0.14069803081200299</v>
      </c>
      <c r="K46" s="81">
        <v>3.8553398285732898E-2</v>
      </c>
      <c r="L46" s="81">
        <v>0</v>
      </c>
      <c r="M46" s="81">
        <v>0</v>
      </c>
      <c r="N46" s="81">
        <v>8.8950424897866198E-3</v>
      </c>
      <c r="O46" s="81">
        <v>7.9697838117336398E-3</v>
      </c>
      <c r="P46" s="81">
        <v>0</v>
      </c>
      <c r="Q46" s="81">
        <v>1.26139072080453E-2</v>
      </c>
      <c r="R46" s="81">
        <v>0</v>
      </c>
      <c r="S46" s="81">
        <v>0</v>
      </c>
      <c r="T46" s="81">
        <v>0</v>
      </c>
      <c r="U46" s="82">
        <v>0</v>
      </c>
    </row>
    <row r="47" spans="1:21" s="3" customFormat="1" ht="35.1" customHeight="1" x14ac:dyDescent="0.25">
      <c r="A47" s="88" t="s">
        <v>78</v>
      </c>
      <c r="B47" s="80" t="s">
        <v>55</v>
      </c>
      <c r="C47" s="79" t="str">
        <f t="shared" si="0"/>
        <v>Virginia Beach</v>
      </c>
      <c r="D47" s="79" t="str">
        <f t="shared" si="1"/>
        <v>Virginia Beach Suburban</v>
      </c>
      <c r="E47" s="80" t="s">
        <v>52</v>
      </c>
      <c r="F47" s="80" t="s">
        <v>19</v>
      </c>
      <c r="G47" s="79" t="str">
        <f t="shared" si="2"/>
        <v>Suburban</v>
      </c>
      <c r="H47" s="81">
        <v>0.12788976704080901</v>
      </c>
      <c r="I47" s="81">
        <v>0.168472573578615</v>
      </c>
      <c r="J47" s="81">
        <v>0.140963680638621</v>
      </c>
      <c r="K47" s="81">
        <v>0.11117862292255</v>
      </c>
      <c r="L47" s="81">
        <v>0.11320040103231301</v>
      </c>
      <c r="M47" s="81">
        <v>0.124558577827852</v>
      </c>
      <c r="N47" s="81">
        <v>5.6636851056125703E-2</v>
      </c>
      <c r="O47" s="81">
        <v>0.145753394532949</v>
      </c>
      <c r="P47" s="81">
        <v>0.120972708142439</v>
      </c>
      <c r="Q47" s="81">
        <v>3.9382146166290301E-2</v>
      </c>
      <c r="R47" s="81">
        <v>0</v>
      </c>
      <c r="S47" s="81">
        <v>0</v>
      </c>
      <c r="T47" s="81">
        <v>0</v>
      </c>
      <c r="U47" s="82">
        <v>0</v>
      </c>
    </row>
    <row r="48" spans="1:21" s="3" customFormat="1" ht="35.1" customHeight="1" x14ac:dyDescent="0.25">
      <c r="A48" s="88" t="s">
        <v>78</v>
      </c>
      <c r="B48" s="80" t="s">
        <v>75</v>
      </c>
      <c r="C48" s="79" t="str">
        <f t="shared" si="0"/>
        <v>Wheeling</v>
      </c>
      <c r="D48" s="79" t="str">
        <f t="shared" si="1"/>
        <v>Wheeling Urban And Center City</v>
      </c>
      <c r="E48" s="80" t="s">
        <v>76</v>
      </c>
      <c r="F48" s="80" t="s">
        <v>18</v>
      </c>
      <c r="G48" s="79" t="str">
        <f t="shared" si="2"/>
        <v>Urban And Center City</v>
      </c>
      <c r="H48" s="81">
        <v>4.8284320076080897E-2</v>
      </c>
      <c r="I48" s="81">
        <v>4.6459175772586098E-2</v>
      </c>
      <c r="J48" s="81">
        <v>5.3780040424317103E-2</v>
      </c>
      <c r="K48" s="81">
        <v>4.8653484122561597E-2</v>
      </c>
      <c r="L48" s="81">
        <v>4.9961121854457002E-2</v>
      </c>
      <c r="M48" s="81">
        <v>6.9359327051437103E-2</v>
      </c>
      <c r="N48" s="81">
        <v>2.0911549005592101E-2</v>
      </c>
      <c r="O48" s="81">
        <v>8.4612324589588603E-2</v>
      </c>
      <c r="P48" s="81">
        <v>4.7422038324709398E-2</v>
      </c>
      <c r="Q48" s="81">
        <v>4.2337668994278203E-2</v>
      </c>
      <c r="R48" s="81">
        <v>5.1290610739797897E-2</v>
      </c>
      <c r="S48" s="81">
        <v>4.6673693407613501E-2</v>
      </c>
      <c r="T48" s="81">
        <v>6.2659827098250395E-2</v>
      </c>
      <c r="U48" s="89">
        <v>6.2659827098250395E-2</v>
      </c>
    </row>
    <row r="49" spans="1:21" s="3" customFormat="1" ht="35.1" customHeight="1" x14ac:dyDescent="0.25">
      <c r="A49" s="90" t="s">
        <v>79</v>
      </c>
      <c r="B49" s="80" t="s">
        <v>20</v>
      </c>
      <c r="C49" s="79" t="str">
        <f t="shared" si="0"/>
        <v>Washington</v>
      </c>
      <c r="D49" s="79" t="str">
        <f t="shared" si="1"/>
        <v>Washington Urban And Center City</v>
      </c>
      <c r="E49" s="80" t="s">
        <v>21</v>
      </c>
      <c r="F49" s="80" t="s">
        <v>18</v>
      </c>
      <c r="G49" s="79" t="str">
        <f t="shared" si="2"/>
        <v>Urban And Center City</v>
      </c>
      <c r="H49" s="81">
        <v>0.51347817877928403</v>
      </c>
      <c r="I49" s="81">
        <v>0.49213509872311501</v>
      </c>
      <c r="J49" s="81">
        <v>0.56847299408104501</v>
      </c>
      <c r="K49" s="81">
        <v>0.66909456839326997</v>
      </c>
      <c r="L49" s="81">
        <v>0.67368252941819495</v>
      </c>
      <c r="M49" s="81">
        <v>0.65333303181748603</v>
      </c>
      <c r="N49" s="81">
        <v>0.49732397679696999</v>
      </c>
      <c r="O49" s="81">
        <v>0.544580770246053</v>
      </c>
      <c r="P49" s="81">
        <v>0.55870872980258501</v>
      </c>
      <c r="Q49" s="81">
        <v>0.69195107583488702</v>
      </c>
      <c r="R49" s="81">
        <v>0.61792571743329405</v>
      </c>
      <c r="S49" s="81">
        <v>0.65919154781406197</v>
      </c>
      <c r="T49" s="81">
        <v>0.59759043232869302</v>
      </c>
      <c r="U49" s="82">
        <v>0.55714072575492202</v>
      </c>
    </row>
    <row r="50" spans="1:21" s="3" customFormat="1" ht="35.1" customHeight="1" x14ac:dyDescent="0.25">
      <c r="A50" s="90" t="s">
        <v>79</v>
      </c>
      <c r="B50" s="80" t="s">
        <v>62</v>
      </c>
      <c r="C50" s="79" t="str">
        <f t="shared" si="0"/>
        <v>Wilmington</v>
      </c>
      <c r="D50" s="79" t="str">
        <f t="shared" si="1"/>
        <v>Wilmington Urban And Center City</v>
      </c>
      <c r="E50" s="91" t="s">
        <v>63</v>
      </c>
      <c r="F50" s="80" t="s">
        <v>18</v>
      </c>
      <c r="G50" s="79" t="str">
        <f t="shared" si="2"/>
        <v>Urban And Center City</v>
      </c>
      <c r="H50" s="81">
        <v>0.52844312591630904</v>
      </c>
      <c r="I50" s="81">
        <v>0.53386910927706799</v>
      </c>
      <c r="J50" s="81">
        <v>0.56856915041019995</v>
      </c>
      <c r="K50" s="81">
        <v>0.64629456766864701</v>
      </c>
      <c r="L50" s="81">
        <v>0.70620801590256799</v>
      </c>
      <c r="M50" s="81">
        <v>0.64852401196956599</v>
      </c>
      <c r="N50" s="81">
        <v>0.49090090664950298</v>
      </c>
      <c r="O50" s="81">
        <v>0.51207905069545501</v>
      </c>
      <c r="P50" s="81">
        <v>0.54792539704413601</v>
      </c>
      <c r="Q50" s="81">
        <v>0.63815451661745703</v>
      </c>
      <c r="R50" s="81">
        <v>0.58148831405021495</v>
      </c>
      <c r="S50" s="81">
        <v>0.58392240664128348</v>
      </c>
      <c r="T50" s="81">
        <v>0.586356499232352</v>
      </c>
      <c r="U50" s="82">
        <v>0.54832421739896098</v>
      </c>
    </row>
    <row r="51" spans="1:21" s="3" customFormat="1" ht="35.1" customHeight="1" x14ac:dyDescent="0.25">
      <c r="A51" s="90" t="s">
        <v>79</v>
      </c>
      <c r="B51" s="80" t="s">
        <v>23</v>
      </c>
      <c r="C51" s="79" t="str">
        <f t="shared" si="0"/>
        <v>Essex</v>
      </c>
      <c r="D51" s="79" t="str">
        <f t="shared" si="1"/>
        <v>Essex Suburban</v>
      </c>
      <c r="E51" s="80" t="s">
        <v>24</v>
      </c>
      <c r="F51" s="80" t="s">
        <v>19</v>
      </c>
      <c r="G51" s="79" t="str">
        <f t="shared" si="2"/>
        <v>Suburban</v>
      </c>
      <c r="H51" s="81">
        <v>0.50392212535514203</v>
      </c>
      <c r="I51" s="81">
        <v>0.53441188285748198</v>
      </c>
      <c r="J51" s="81">
        <v>0.56417880017878597</v>
      </c>
      <c r="K51" s="81">
        <v>0.64237954390460095</v>
      </c>
      <c r="L51" s="81">
        <v>0.70857729775006695</v>
      </c>
      <c r="M51" s="81">
        <v>0.65360023734862305</v>
      </c>
      <c r="N51" s="81">
        <v>0.49376039989923998</v>
      </c>
      <c r="O51" s="81">
        <v>0.532514426063319</v>
      </c>
      <c r="P51" s="81">
        <v>0.560487757649338</v>
      </c>
      <c r="Q51" s="81">
        <v>0.67086004503702701</v>
      </c>
      <c r="R51" s="81">
        <v>0.629286245505015</v>
      </c>
      <c r="S51" s="81">
        <v>0.65258503937330403</v>
      </c>
      <c r="T51" s="81">
        <v>0.60594527350097405</v>
      </c>
      <c r="U51" s="82">
        <v>0.59724612633387297</v>
      </c>
    </row>
    <row r="52" spans="1:21" s="3" customFormat="1" ht="35.1" customHeight="1" x14ac:dyDescent="0.25">
      <c r="A52" s="90" t="s">
        <v>79</v>
      </c>
      <c r="B52" s="80" t="s">
        <v>66</v>
      </c>
      <c r="C52" s="79" t="str">
        <f t="shared" si="0"/>
        <v>Beltsville</v>
      </c>
      <c r="D52" s="79" t="str">
        <f t="shared" si="1"/>
        <v>Beltsville Suburban</v>
      </c>
      <c r="E52" s="80" t="s">
        <v>24</v>
      </c>
      <c r="F52" s="80" t="s">
        <v>19</v>
      </c>
      <c r="G52" s="79" t="str">
        <f t="shared" si="2"/>
        <v>Suburban</v>
      </c>
      <c r="H52" s="81">
        <v>0.49708145403724102</v>
      </c>
      <c r="I52" s="81">
        <v>0.55128419338088197</v>
      </c>
      <c r="J52" s="81">
        <v>0.58154516320999705</v>
      </c>
      <c r="K52" s="81">
        <v>0.66491270760695098</v>
      </c>
      <c r="L52" s="81">
        <v>0.73507401985781495</v>
      </c>
      <c r="M52" s="81">
        <v>0.65010631563407995</v>
      </c>
      <c r="N52" s="81">
        <v>0.48925382991631799</v>
      </c>
      <c r="O52" s="81">
        <v>0.52669771065314597</v>
      </c>
      <c r="P52" s="81">
        <v>0.55399838437636695</v>
      </c>
      <c r="Q52" s="81">
        <v>0.65267485537027103</v>
      </c>
      <c r="R52" s="81">
        <v>0.63858729398856695</v>
      </c>
      <c r="S52" s="81">
        <v>0.63936069657405203</v>
      </c>
      <c r="T52" s="81">
        <v>0.57630943164962201</v>
      </c>
      <c r="U52" s="82">
        <v>0.57133418081823995</v>
      </c>
    </row>
    <row r="53" spans="1:21" s="3" customFormat="1" ht="35.1" customHeight="1" x14ac:dyDescent="0.25">
      <c r="A53" s="90" t="s">
        <v>79</v>
      </c>
      <c r="B53" s="80" t="s">
        <v>30</v>
      </c>
      <c r="C53" s="79" t="str">
        <f t="shared" si="0"/>
        <v>Baltimore</v>
      </c>
      <c r="D53" s="79" t="str">
        <f t="shared" si="1"/>
        <v>Baltimore Urban And Center City</v>
      </c>
      <c r="E53" s="80" t="s">
        <v>24</v>
      </c>
      <c r="F53" s="80" t="s">
        <v>18</v>
      </c>
      <c r="G53" s="79" t="str">
        <f t="shared" si="2"/>
        <v>Urban And Center City</v>
      </c>
      <c r="H53" s="81">
        <v>0.51380811655660097</v>
      </c>
      <c r="I53" s="81">
        <v>0.52879466725526403</v>
      </c>
      <c r="J53" s="81">
        <v>0.57436969216710099</v>
      </c>
      <c r="K53" s="81">
        <v>0.64443801758719299</v>
      </c>
      <c r="L53" s="81">
        <v>0.732484561912084</v>
      </c>
      <c r="M53" s="81">
        <v>0.65425405259859803</v>
      </c>
      <c r="N53" s="81">
        <v>0.484497084699828</v>
      </c>
      <c r="O53" s="81">
        <v>0.50305146030310899</v>
      </c>
      <c r="P53" s="81">
        <v>0.54993150514714895</v>
      </c>
      <c r="Q53" s="81">
        <v>0.63200840570709904</v>
      </c>
      <c r="R53" s="81">
        <v>0.68586067489857905</v>
      </c>
      <c r="S53" s="81">
        <v>0.64618256032466903</v>
      </c>
      <c r="T53" s="81">
        <v>0.60905710269104396</v>
      </c>
      <c r="U53" s="82">
        <v>0.55595618953891801</v>
      </c>
    </row>
    <row r="54" spans="1:21" s="3" customFormat="1" ht="35.1" customHeight="1" x14ac:dyDescent="0.25">
      <c r="A54" s="90" t="s">
        <v>79</v>
      </c>
      <c r="B54" s="80" t="s">
        <v>25</v>
      </c>
      <c r="C54" s="79" t="str">
        <f t="shared" si="0"/>
        <v>Not In A City</v>
      </c>
      <c r="D54" s="79" t="str">
        <f>_xlfn.TEXTJOIN(" ",,C54,G54,E54)</f>
        <v>Not In A City Rural NJ</v>
      </c>
      <c r="E54" s="80" t="s">
        <v>26</v>
      </c>
      <c r="F54" s="80" t="s">
        <v>22</v>
      </c>
      <c r="G54" s="79" t="str">
        <f t="shared" si="2"/>
        <v>Rural</v>
      </c>
      <c r="H54" s="81">
        <v>0.46819021046161702</v>
      </c>
      <c r="I54" s="81">
        <v>0.55877879441812095</v>
      </c>
      <c r="J54" s="81">
        <v>0.56186861258286702</v>
      </c>
      <c r="K54" s="81">
        <v>0.71325127060635596</v>
      </c>
      <c r="L54" s="81">
        <v>0.73133419771663499</v>
      </c>
      <c r="M54" s="81">
        <v>0.65295952506232702</v>
      </c>
      <c r="N54" s="81">
        <v>0.63578448578959601</v>
      </c>
      <c r="O54" s="81">
        <v>0.68382723067627604</v>
      </c>
      <c r="P54" s="81">
        <v>0.62840213651051302</v>
      </c>
      <c r="Q54" s="81">
        <v>0.61867026276275805</v>
      </c>
      <c r="R54" s="81">
        <v>0.65355074351484099</v>
      </c>
      <c r="S54" s="81">
        <v>0.63965035358379596</v>
      </c>
      <c r="T54" s="81">
        <v>0.59423325955867801</v>
      </c>
      <c r="U54" s="82">
        <v>0.56738662591618905</v>
      </c>
    </row>
    <row r="55" spans="1:21" s="3" customFormat="1" ht="35.1" customHeight="1" x14ac:dyDescent="0.25">
      <c r="A55" s="90" t="s">
        <v>79</v>
      </c>
      <c r="B55" s="80" t="s">
        <v>27</v>
      </c>
      <c r="C55" s="79" t="str">
        <f t="shared" si="0"/>
        <v>Elizabeth</v>
      </c>
      <c r="D55" s="79" t="str">
        <f t="shared" si="1"/>
        <v>Elizabeth Suburban</v>
      </c>
      <c r="E55" s="80" t="s">
        <v>26</v>
      </c>
      <c r="F55" s="80" t="s">
        <v>19</v>
      </c>
      <c r="G55" s="79" t="str">
        <f t="shared" si="2"/>
        <v>Suburban</v>
      </c>
      <c r="H55" s="81">
        <v>0.57765806416670495</v>
      </c>
      <c r="I55" s="81">
        <v>0.57810903687415405</v>
      </c>
      <c r="J55" s="81">
        <v>0.52530582737727205</v>
      </c>
      <c r="K55" s="81">
        <v>0.66316480989809401</v>
      </c>
      <c r="L55" s="81">
        <v>0.701181162211855</v>
      </c>
      <c r="M55" s="81">
        <v>0.62606864409931595</v>
      </c>
      <c r="N55" s="81">
        <v>0.63291653624323596</v>
      </c>
      <c r="O55" s="81">
        <v>0.69742119361142596</v>
      </c>
      <c r="P55" s="81">
        <v>0.65255334435916301</v>
      </c>
      <c r="Q55" s="81">
        <v>0.647241225182</v>
      </c>
      <c r="R55" s="81">
        <v>0.64002997328837696</v>
      </c>
      <c r="S55" s="81">
        <v>0.64655744582414598</v>
      </c>
      <c r="T55" s="81">
        <v>0.59284064417979798</v>
      </c>
      <c r="U55" s="82">
        <v>0.58176797429720595</v>
      </c>
    </row>
    <row r="56" spans="1:21" s="3" customFormat="1" ht="35.1" customHeight="1" x14ac:dyDescent="0.25">
      <c r="A56" s="90" t="s">
        <v>79</v>
      </c>
      <c r="B56" s="80" t="s">
        <v>37</v>
      </c>
      <c r="C56" s="79" t="str">
        <f t="shared" si="0"/>
        <v>Suny</v>
      </c>
      <c r="D56" s="79" t="str">
        <f t="shared" si="1"/>
        <v>Suny Rural</v>
      </c>
      <c r="E56" s="80" t="s">
        <v>29</v>
      </c>
      <c r="F56" s="80" t="s">
        <v>22</v>
      </c>
      <c r="G56" s="79" t="str">
        <f t="shared" si="2"/>
        <v>Rural</v>
      </c>
      <c r="H56" s="81">
        <v>0.64433079858621001</v>
      </c>
      <c r="I56" s="81">
        <v>0.56862132357699502</v>
      </c>
      <c r="J56" s="81">
        <v>0.61798792673369596</v>
      </c>
      <c r="K56" s="81">
        <v>0.58504003704639895</v>
      </c>
      <c r="L56" s="81">
        <v>0.52617289740265505</v>
      </c>
      <c r="M56" s="81">
        <v>0.47059750089458402</v>
      </c>
      <c r="N56" s="81">
        <v>0.43316247585144901</v>
      </c>
      <c r="O56" s="81">
        <v>0.439746138341022</v>
      </c>
      <c r="P56" s="81">
        <v>0.51705157088822296</v>
      </c>
      <c r="Q56" s="81">
        <v>0.52260478639176899</v>
      </c>
      <c r="R56" s="81">
        <v>0.50381039561969898</v>
      </c>
      <c r="S56" s="81">
        <v>0.51037550025752598</v>
      </c>
      <c r="T56" s="81">
        <v>0.50151918349521496</v>
      </c>
      <c r="U56" s="82">
        <v>0.54529526728694699</v>
      </c>
    </row>
    <row r="57" spans="1:21" s="3" customFormat="1" ht="35.1" customHeight="1" x14ac:dyDescent="0.25">
      <c r="A57" s="90" t="s">
        <v>79</v>
      </c>
      <c r="B57" s="80" t="s">
        <v>28</v>
      </c>
      <c r="C57" s="79" t="str">
        <f t="shared" si="0"/>
        <v>New York City</v>
      </c>
      <c r="D57" s="79" t="str">
        <f t="shared" si="1"/>
        <v>New York City Suburban</v>
      </c>
      <c r="E57" s="80" t="s">
        <v>29</v>
      </c>
      <c r="F57" s="80" t="s">
        <v>19</v>
      </c>
      <c r="G57" s="79" t="str">
        <f t="shared" si="2"/>
        <v>Suburban</v>
      </c>
      <c r="H57" s="81">
        <v>0.64663791537284898</v>
      </c>
      <c r="I57" s="81">
        <v>0.65860354935869303</v>
      </c>
      <c r="J57" s="81">
        <v>0.67056918334453697</v>
      </c>
      <c r="K57" s="81">
        <v>0.60303039451440199</v>
      </c>
      <c r="L57" s="81">
        <v>0.51627769287337</v>
      </c>
      <c r="M57" s="81">
        <v>0.48473540186882003</v>
      </c>
      <c r="N57" s="81">
        <v>0.48051333161337001</v>
      </c>
      <c r="O57" s="81">
        <v>0.475787328214062</v>
      </c>
      <c r="P57" s="81">
        <v>0.51712753758186247</v>
      </c>
      <c r="Q57" s="81">
        <v>0.55846774694966295</v>
      </c>
      <c r="R57" s="81">
        <v>0.54245291679513197</v>
      </c>
      <c r="S57" s="81">
        <v>0.53316427322856197</v>
      </c>
      <c r="T57" s="81">
        <v>0.52219980061054205</v>
      </c>
      <c r="U57" s="82">
        <v>0.53378348632283101</v>
      </c>
    </row>
    <row r="58" spans="1:21" s="3" customFormat="1" ht="35.1" customHeight="1" x14ac:dyDescent="0.25">
      <c r="A58" s="90" t="s">
        <v>79</v>
      </c>
      <c r="B58" s="80" t="s">
        <v>40</v>
      </c>
      <c r="C58" s="79" t="str">
        <f t="shared" si="0"/>
        <v>Rochester</v>
      </c>
      <c r="D58" s="79" t="str">
        <f t="shared" si="1"/>
        <v>Rochester Urban And Center City</v>
      </c>
      <c r="E58" s="80" t="s">
        <v>29</v>
      </c>
      <c r="F58" s="80" t="s">
        <v>18</v>
      </c>
      <c r="G58" s="79" t="str">
        <f t="shared" si="2"/>
        <v>Urban And Center City</v>
      </c>
      <c r="H58" s="81">
        <v>0.66907963929352898</v>
      </c>
      <c r="I58" s="81">
        <v>0.61478681200080398</v>
      </c>
      <c r="J58" s="81">
        <v>0.65961967549234102</v>
      </c>
      <c r="K58" s="81">
        <v>0.70756684925596602</v>
      </c>
      <c r="L58" s="81">
        <v>0.69246829172660596</v>
      </c>
      <c r="M58" s="81">
        <v>0.59077943329300198</v>
      </c>
      <c r="N58" s="81">
        <v>0.494727521561659</v>
      </c>
      <c r="O58" s="81">
        <v>0.50338861346244801</v>
      </c>
      <c r="P58" s="81">
        <v>0.54857343794970703</v>
      </c>
      <c r="Q58" s="81">
        <v>0.552009220345546</v>
      </c>
      <c r="R58" s="81">
        <v>0.54236457690044704</v>
      </c>
      <c r="S58" s="81">
        <v>0.51989983824583197</v>
      </c>
      <c r="T58" s="81">
        <v>0.51925488998150005</v>
      </c>
      <c r="U58" s="82">
        <v>0.579322500187054</v>
      </c>
    </row>
    <row r="59" spans="1:21" s="3" customFormat="1" ht="35.1" customHeight="1" x14ac:dyDescent="0.25">
      <c r="A59" s="90" t="s">
        <v>79</v>
      </c>
      <c r="B59" s="80" t="s">
        <v>28</v>
      </c>
      <c r="C59" s="79" t="str">
        <f t="shared" si="0"/>
        <v>New York City</v>
      </c>
      <c r="D59" s="79" t="str">
        <f t="shared" si="1"/>
        <v>New York City Urban And Center City</v>
      </c>
      <c r="E59" s="80" t="s">
        <v>29</v>
      </c>
      <c r="F59" s="80" t="s">
        <v>18</v>
      </c>
      <c r="G59" s="79" t="str">
        <f t="shared" si="2"/>
        <v>Urban And Center City</v>
      </c>
      <c r="H59" s="81">
        <v>0.660819964330704</v>
      </c>
      <c r="I59" s="81">
        <v>0.62472147508100995</v>
      </c>
      <c r="J59" s="81">
        <v>0.64318172660740902</v>
      </c>
      <c r="K59" s="81">
        <v>0.61428604274988197</v>
      </c>
      <c r="L59" s="81">
        <v>0.56644877235768198</v>
      </c>
      <c r="M59" s="81">
        <v>0.487120252172902</v>
      </c>
      <c r="N59" s="81">
        <v>0.49644243149530298</v>
      </c>
      <c r="O59" s="81">
        <v>0.51053996334473295</v>
      </c>
      <c r="P59" s="81">
        <v>0.56215372035900801</v>
      </c>
      <c r="Q59" s="81">
        <v>0.54336161808720995</v>
      </c>
      <c r="R59" s="81">
        <v>0.53968084799616001</v>
      </c>
      <c r="S59" s="81">
        <v>0.525329588833502</v>
      </c>
      <c r="T59" s="81">
        <v>0.52171324370271099</v>
      </c>
      <c r="U59" s="82">
        <v>0.57202627244642201</v>
      </c>
    </row>
    <row r="60" spans="1:21" s="3" customFormat="1" ht="35.1" customHeight="1" x14ac:dyDescent="0.25">
      <c r="A60" s="90" t="s">
        <v>79</v>
      </c>
      <c r="B60" s="80" t="s">
        <v>28</v>
      </c>
      <c r="C60" s="79" t="str">
        <f t="shared" si="0"/>
        <v>New York City</v>
      </c>
      <c r="D60" s="79" t="str">
        <f t="shared" si="1"/>
        <v>New York City Suburban</v>
      </c>
      <c r="E60" s="80" t="s">
        <v>29</v>
      </c>
      <c r="F60" s="80" t="s">
        <v>19</v>
      </c>
      <c r="G60" s="79" t="str">
        <f t="shared" si="2"/>
        <v>Suburban</v>
      </c>
      <c r="H60" s="81">
        <v>0.65919726228309905</v>
      </c>
      <c r="I60" s="81">
        <v>0.63177590100270398</v>
      </c>
      <c r="J60" s="81">
        <v>0.65738633931693402</v>
      </c>
      <c r="K60" s="81">
        <v>0.61123313641144095</v>
      </c>
      <c r="L60" s="81">
        <v>0.56186946670887805</v>
      </c>
      <c r="M60" s="81">
        <v>0.51612768723414504</v>
      </c>
      <c r="N60" s="81">
        <v>0.49883218824863401</v>
      </c>
      <c r="O60" s="81">
        <v>0.51829225194422446</v>
      </c>
      <c r="P60" s="81">
        <v>0.53775231563981496</v>
      </c>
      <c r="Q60" s="81">
        <v>0.54265960892950904</v>
      </c>
      <c r="R60" s="81">
        <v>0.54756690221920301</v>
      </c>
      <c r="S60" s="81">
        <v>0.53460856597378603</v>
      </c>
      <c r="T60" s="81">
        <v>0.52255615330578997</v>
      </c>
      <c r="U60" s="82">
        <v>0.538453456759453</v>
      </c>
    </row>
    <row r="61" spans="1:21" s="3" customFormat="1" ht="35.1" customHeight="1" x14ac:dyDescent="0.25">
      <c r="A61" s="90" t="s">
        <v>79</v>
      </c>
      <c r="B61" s="80" t="s">
        <v>45</v>
      </c>
      <c r="C61" s="79" t="str">
        <f t="shared" si="0"/>
        <v>Pittsburgh</v>
      </c>
      <c r="D61" s="79" t="str">
        <f t="shared" si="1"/>
        <v>Pittsburgh Urban And Center City</v>
      </c>
      <c r="E61" s="80" t="s">
        <v>46</v>
      </c>
      <c r="F61" s="80" t="s">
        <v>18</v>
      </c>
      <c r="G61" s="79" t="str">
        <f t="shared" si="2"/>
        <v>Urban And Center City</v>
      </c>
      <c r="H61" s="81">
        <v>0.48318503113066602</v>
      </c>
      <c r="I61" s="81">
        <v>0.52728719203198504</v>
      </c>
      <c r="J61" s="81">
        <v>0.57714172204335501</v>
      </c>
      <c r="K61" s="81">
        <v>0.63503355090901004</v>
      </c>
      <c r="L61" s="81">
        <v>0.70889124969641404</v>
      </c>
      <c r="M61" s="81">
        <v>0.64646838727544598</v>
      </c>
      <c r="N61" s="81">
        <v>0.49252323684145199</v>
      </c>
      <c r="O61" s="81">
        <v>0.52698699676472205</v>
      </c>
      <c r="P61" s="81">
        <v>0.54952318690441304</v>
      </c>
      <c r="Q61" s="81">
        <v>0.5508843617703395</v>
      </c>
      <c r="R61" s="81">
        <v>0.55224553663626597</v>
      </c>
      <c r="S61" s="81">
        <v>0.61557199420557196</v>
      </c>
      <c r="T61" s="81">
        <v>0.63048010567823998</v>
      </c>
      <c r="U61" s="82">
        <v>0.59177185399006005</v>
      </c>
    </row>
    <row r="62" spans="1:21" s="3" customFormat="1" ht="35.1" customHeight="1" x14ac:dyDescent="0.25">
      <c r="A62" s="90" t="s">
        <v>79</v>
      </c>
      <c r="B62" s="80" t="s">
        <v>25</v>
      </c>
      <c r="C62" s="79" t="str">
        <f t="shared" si="0"/>
        <v>Not In A City</v>
      </c>
      <c r="D62" s="79" t="str">
        <f>_xlfn.TEXTJOIN(" ",,C62,G62,E62)</f>
        <v>Not In A City Suburban VA</v>
      </c>
      <c r="E62" s="80" t="s">
        <v>52</v>
      </c>
      <c r="F62" s="80" t="s">
        <v>19</v>
      </c>
      <c r="G62" s="79" t="str">
        <f t="shared" si="2"/>
        <v>Suburban</v>
      </c>
      <c r="H62" s="81">
        <v>0.45125002923764701</v>
      </c>
      <c r="I62" s="81">
        <v>0.46746917696375601</v>
      </c>
      <c r="J62" s="81">
        <v>0.50172250882043701</v>
      </c>
      <c r="K62" s="81">
        <v>0.52129982875995995</v>
      </c>
      <c r="L62" s="81">
        <v>0.513793966919184</v>
      </c>
      <c r="M62" s="81">
        <v>0.58844311999493004</v>
      </c>
      <c r="N62" s="81">
        <v>0.59251439058389799</v>
      </c>
      <c r="O62" s="81">
        <v>0.53174850190507905</v>
      </c>
      <c r="P62" s="81">
        <v>0.59790216689392695</v>
      </c>
      <c r="Q62" s="81">
        <v>0.54162681475281704</v>
      </c>
      <c r="R62" s="81">
        <v>0.49179074292381603</v>
      </c>
      <c r="S62" s="81">
        <v>0.49941889916000698</v>
      </c>
      <c r="T62" s="81">
        <v>0.50886768924778902</v>
      </c>
      <c r="U62" s="82">
        <v>0.55446078048811998</v>
      </c>
    </row>
    <row r="63" spans="1:21" s="3" customFormat="1" ht="35.1" customHeight="1" x14ac:dyDescent="0.25">
      <c r="A63" s="90" t="s">
        <v>79</v>
      </c>
      <c r="B63" s="80" t="s">
        <v>55</v>
      </c>
      <c r="C63" s="79" t="str">
        <f t="shared" si="0"/>
        <v>Virginia Beach</v>
      </c>
      <c r="D63" s="79" t="str">
        <f t="shared" si="1"/>
        <v>Virginia Beach Suburban</v>
      </c>
      <c r="E63" s="80" t="s">
        <v>52</v>
      </c>
      <c r="F63" s="80" t="s">
        <v>19</v>
      </c>
      <c r="G63" s="79" t="str">
        <f t="shared" si="2"/>
        <v>Suburban</v>
      </c>
      <c r="H63" s="81">
        <v>0.47686465581258097</v>
      </c>
      <c r="I63" s="81">
        <v>0.48681071195109099</v>
      </c>
      <c r="J63" s="81">
        <v>0.54479803939660398</v>
      </c>
      <c r="K63" s="81">
        <v>0.63617877364158604</v>
      </c>
      <c r="L63" s="81">
        <v>0.71131792517959103</v>
      </c>
      <c r="M63" s="81">
        <v>0.61362380354568902</v>
      </c>
      <c r="N63" s="81">
        <v>0.48034254898285</v>
      </c>
      <c r="O63" s="81">
        <v>0.45672674650947298</v>
      </c>
      <c r="P63" s="81">
        <v>0.50501917058327195</v>
      </c>
      <c r="Q63" s="81">
        <v>0.47592456158945101</v>
      </c>
      <c r="R63" s="81">
        <v>0.440228865334862</v>
      </c>
      <c r="S63" s="81">
        <v>0.44470640748739199</v>
      </c>
      <c r="T63" s="81">
        <v>0.474478603193634</v>
      </c>
      <c r="U63" s="82">
        <v>0.51326452033086301</v>
      </c>
    </row>
    <row r="64" spans="1:21" s="3" customFormat="1" ht="35.1" customHeight="1" x14ac:dyDescent="0.25">
      <c r="A64" s="90" t="s">
        <v>79</v>
      </c>
      <c r="B64" s="80" t="s">
        <v>75</v>
      </c>
      <c r="C64" s="79" t="str">
        <f t="shared" si="0"/>
        <v>Wheeling</v>
      </c>
      <c r="D64" s="79" t="str">
        <f t="shared" si="1"/>
        <v>Wheeling Urban And Center City</v>
      </c>
      <c r="E64" s="80" t="s">
        <v>76</v>
      </c>
      <c r="F64" s="80" t="s">
        <v>18</v>
      </c>
      <c r="G64" s="79" t="str">
        <f t="shared" si="2"/>
        <v>Urban And Center City</v>
      </c>
      <c r="H64" s="81">
        <v>0.526683980091052</v>
      </c>
      <c r="I64" s="81">
        <v>0.55931381603418795</v>
      </c>
      <c r="J64" s="81">
        <v>0.58290999159216905</v>
      </c>
      <c r="K64" s="81">
        <v>0.635916948318481</v>
      </c>
      <c r="L64" s="81">
        <v>0.680900528214195</v>
      </c>
      <c r="M64" s="81">
        <v>0.63049738137227196</v>
      </c>
      <c r="N64" s="81">
        <v>0.49311966122242401</v>
      </c>
      <c r="O64" s="81">
        <v>0.51723722942539896</v>
      </c>
      <c r="P64" s="81">
        <v>0.53784371859261004</v>
      </c>
      <c r="Q64" s="81">
        <v>0.61568615912345404</v>
      </c>
      <c r="R64" s="81">
        <v>0.659744608297683</v>
      </c>
      <c r="S64" s="81">
        <v>0.65228585325754596</v>
      </c>
      <c r="T64" s="81">
        <v>0.58592224001884496</v>
      </c>
      <c r="U64" s="92">
        <v>0.58592224001884496</v>
      </c>
    </row>
    <row r="65" spans="1:21" s="3" customFormat="1" ht="35.1" customHeight="1" x14ac:dyDescent="0.25">
      <c r="A65" s="93" t="s">
        <v>80</v>
      </c>
      <c r="B65" s="94" t="s">
        <v>20</v>
      </c>
      <c r="C65" s="79" t="str">
        <f t="shared" si="0"/>
        <v>Washington</v>
      </c>
      <c r="D65" s="79" t="str">
        <f t="shared" si="1"/>
        <v>Washington Urban And Center City</v>
      </c>
      <c r="E65" s="94" t="s">
        <v>21</v>
      </c>
      <c r="F65" s="80" t="s">
        <v>18</v>
      </c>
      <c r="G65" s="79" t="str">
        <f t="shared" si="2"/>
        <v>Urban And Center City</v>
      </c>
      <c r="H65" s="81">
        <v>3.3600268808544702</v>
      </c>
      <c r="I65" s="81">
        <v>5.8125007581881798</v>
      </c>
      <c r="J65" s="81">
        <v>4.5391209562619501</v>
      </c>
      <c r="K65" s="81">
        <v>3.8027616270252902</v>
      </c>
      <c r="L65" s="81">
        <v>3.0391451679780799</v>
      </c>
      <c r="M65" s="81">
        <v>6.8761696885416299</v>
      </c>
      <c r="N65" s="81">
        <v>3.76659687210695</v>
      </c>
      <c r="O65" s="81">
        <v>2.8753777175653199</v>
      </c>
      <c r="P65" s="81">
        <v>3.2270078600430101</v>
      </c>
      <c r="Q65" s="81">
        <v>2.9573545773824099</v>
      </c>
      <c r="R65" s="81">
        <v>6.3999255637327801</v>
      </c>
      <c r="S65" s="81">
        <v>4.0898560861746498</v>
      </c>
      <c r="T65" s="81">
        <v>3.8198466027369302</v>
      </c>
      <c r="U65" s="82">
        <v>3.8436954200267799</v>
      </c>
    </row>
    <row r="66" spans="1:21" s="3" customFormat="1" ht="35.1" customHeight="1" x14ac:dyDescent="0.25">
      <c r="A66" s="93" t="s">
        <v>80</v>
      </c>
      <c r="B66" s="80" t="s">
        <v>25</v>
      </c>
      <c r="C66" s="79" t="str">
        <f t="shared" si="0"/>
        <v>Not In A City</v>
      </c>
      <c r="D66" s="79" t="str">
        <f>_xlfn.TEXTJOIN(" ",,C66,G66,E66)</f>
        <v>Not In A City Rural NJ</v>
      </c>
      <c r="E66" s="80" t="s">
        <v>26</v>
      </c>
      <c r="F66" s="80" t="s">
        <v>22</v>
      </c>
      <c r="G66" s="79" t="str">
        <f t="shared" si="2"/>
        <v>Rural</v>
      </c>
      <c r="H66" s="81">
        <v>2.4609523051314901</v>
      </c>
      <c r="I66" s="81">
        <v>1.92263735060034</v>
      </c>
      <c r="J66" s="81">
        <v>2.3693697853521898</v>
      </c>
      <c r="K66" s="81">
        <v>2.2876037300146899</v>
      </c>
      <c r="L66" s="81">
        <v>2.4500347475210802</v>
      </c>
      <c r="M66" s="81">
        <v>1.6363738512588799</v>
      </c>
      <c r="N66" s="81">
        <v>2.3763237282878098</v>
      </c>
      <c r="O66" s="81">
        <v>2.48062247662775</v>
      </c>
      <c r="P66" s="81">
        <v>2.1558584864022299</v>
      </c>
      <c r="Q66" s="81">
        <v>2.0924875408411001</v>
      </c>
      <c r="R66" s="81">
        <v>2.156240191310645</v>
      </c>
      <c r="S66" s="81">
        <v>2.21999284178019</v>
      </c>
      <c r="T66" s="81">
        <v>1.9591390887896201</v>
      </c>
      <c r="U66" s="82">
        <v>2.0710550621505601</v>
      </c>
    </row>
    <row r="67" spans="1:21" s="3" customFormat="1" ht="35.1" customHeight="1" x14ac:dyDescent="0.25">
      <c r="A67" s="93" t="s">
        <v>80</v>
      </c>
      <c r="B67" s="80" t="s">
        <v>27</v>
      </c>
      <c r="C67" s="79" t="str">
        <f t="shared" si="0"/>
        <v>Elizabeth</v>
      </c>
      <c r="D67" s="79" t="str">
        <f t="shared" si="1"/>
        <v>Elizabeth Suburban</v>
      </c>
      <c r="E67" s="80" t="s">
        <v>26</v>
      </c>
      <c r="F67" s="80" t="s">
        <v>19</v>
      </c>
      <c r="G67" s="79" t="str">
        <f t="shared" si="2"/>
        <v>Suburban</v>
      </c>
      <c r="H67" s="81">
        <v>4.8929664572079998</v>
      </c>
      <c r="I67" s="81">
        <v>4.5904014433844598</v>
      </c>
      <c r="J67" s="81">
        <v>4.8386490770748702</v>
      </c>
      <c r="K67" s="81">
        <v>3.3171485077251099</v>
      </c>
      <c r="L67" s="81">
        <v>3.91184819721785</v>
      </c>
      <c r="M67" s="81">
        <v>4.5873885174929097</v>
      </c>
      <c r="N67" s="81">
        <v>3.5564206291417602</v>
      </c>
      <c r="O67" s="81">
        <v>4.0016917224790198</v>
      </c>
      <c r="P67" s="81">
        <v>5.0518613408823496</v>
      </c>
      <c r="Q67" s="81">
        <v>4.6001491859310999</v>
      </c>
      <c r="R67" s="81">
        <v>4.49605472286542</v>
      </c>
      <c r="S67" s="81">
        <v>4.5847572029614101</v>
      </c>
      <c r="T67" s="81">
        <v>3.95429435909772</v>
      </c>
      <c r="U67" s="82">
        <v>4.09638509750366</v>
      </c>
    </row>
    <row r="68" spans="1:21" s="3" customFormat="1" ht="35.1" customHeight="1" x14ac:dyDescent="0.25">
      <c r="A68" s="93" t="s">
        <v>80</v>
      </c>
      <c r="B68" s="80" t="s">
        <v>37</v>
      </c>
      <c r="C68" s="79" t="str">
        <f t="shared" ref="C68:C76" si="3">PROPER(B68)</f>
        <v>Suny</v>
      </c>
      <c r="D68" s="79" t="str">
        <f t="shared" ref="D68:D76" si="4">_xlfn.TEXTJOIN(" ",,C68,G68)</f>
        <v>Suny Rural</v>
      </c>
      <c r="E68" s="80" t="s">
        <v>29</v>
      </c>
      <c r="F68" s="80" t="s">
        <v>22</v>
      </c>
      <c r="G68" s="79" t="str">
        <f t="shared" ref="G68:G76" si="5">PROPER(F68)</f>
        <v>Rural</v>
      </c>
      <c r="H68" s="81">
        <v>0.400852694495202</v>
      </c>
      <c r="I68" s="81">
        <v>4.29296787151097</v>
      </c>
      <c r="J68" s="81">
        <v>1.11632335384687</v>
      </c>
      <c r="K68" s="81">
        <v>0.94688390073229101</v>
      </c>
      <c r="L68" s="81">
        <v>0.811469408598813</v>
      </c>
      <c r="M68" s="81">
        <v>0.98814865897099202</v>
      </c>
      <c r="N68" s="81">
        <v>0.96604509782372905</v>
      </c>
      <c r="O68" s="81">
        <v>1.11582405555923</v>
      </c>
      <c r="P68" s="81">
        <v>1.13045716109365</v>
      </c>
      <c r="Q68" s="81">
        <v>0.85872123780815601</v>
      </c>
      <c r="R68" s="81">
        <v>1.1584473782219</v>
      </c>
      <c r="S68" s="81">
        <v>1.82960029247037</v>
      </c>
      <c r="T68" s="81">
        <v>1.1270689676728201</v>
      </c>
      <c r="U68" s="82">
        <v>1.05727395374667</v>
      </c>
    </row>
    <row r="69" spans="1:21" s="3" customFormat="1" ht="35.1" customHeight="1" x14ac:dyDescent="0.25">
      <c r="A69" s="93" t="s">
        <v>80</v>
      </c>
      <c r="B69" s="80" t="s">
        <v>40</v>
      </c>
      <c r="C69" s="79" t="str">
        <f t="shared" si="3"/>
        <v>Rochester</v>
      </c>
      <c r="D69" s="79" t="str">
        <f t="shared" si="4"/>
        <v>Rochester Urban And Center City</v>
      </c>
      <c r="E69" s="80" t="s">
        <v>29</v>
      </c>
      <c r="F69" s="80" t="s">
        <v>18</v>
      </c>
      <c r="G69" s="79" t="str">
        <f t="shared" si="5"/>
        <v>Urban And Center City</v>
      </c>
      <c r="H69" s="81">
        <v>1.2670260548777901</v>
      </c>
      <c r="I69" s="81">
        <v>1.00320051935586</v>
      </c>
      <c r="J69" s="81">
        <v>1.52768800838997</v>
      </c>
      <c r="K69" s="81">
        <v>2.7618562359558898</v>
      </c>
      <c r="L69" s="81">
        <v>1.5076152197150301</v>
      </c>
      <c r="M69" s="81">
        <v>1.5947080233267401</v>
      </c>
      <c r="N69" s="81">
        <v>1.78571498909822</v>
      </c>
      <c r="O69" s="81">
        <v>1.7681249537557899</v>
      </c>
      <c r="P69" s="81">
        <v>1.72871815240769</v>
      </c>
      <c r="Q69" s="81">
        <v>1.3922399446881999</v>
      </c>
      <c r="R69" s="81">
        <v>1.7305703407217701</v>
      </c>
      <c r="S69" s="81">
        <v>2.3326532007107201</v>
      </c>
      <c r="T69" s="81">
        <v>2.3086228289846602</v>
      </c>
      <c r="U69" s="82">
        <v>1.9878801981608101</v>
      </c>
    </row>
    <row r="70" spans="1:21" s="3" customFormat="1" ht="35.1" customHeight="1" x14ac:dyDescent="0.25">
      <c r="A70" s="93" t="s">
        <v>80</v>
      </c>
      <c r="B70" s="80" t="s">
        <v>28</v>
      </c>
      <c r="C70" s="79" t="str">
        <f t="shared" si="3"/>
        <v>New York City</v>
      </c>
      <c r="D70" s="79" t="str">
        <f t="shared" si="4"/>
        <v>New York City Urban And Center City</v>
      </c>
      <c r="E70" s="80" t="s">
        <v>29</v>
      </c>
      <c r="F70" s="80" t="s">
        <v>18</v>
      </c>
      <c r="G70" s="79" t="str">
        <f t="shared" si="5"/>
        <v>Urban And Center City</v>
      </c>
      <c r="H70" s="81">
        <v>2.81808408478211</v>
      </c>
      <c r="I70" s="81">
        <v>2.5096507479747099</v>
      </c>
      <c r="J70" s="81">
        <v>2.2098499092188799</v>
      </c>
      <c r="K70" s="81">
        <v>2.4189237273972601</v>
      </c>
      <c r="L70" s="81">
        <v>2.1475676298141502</v>
      </c>
      <c r="M70" s="81">
        <v>2.60420370002588</v>
      </c>
      <c r="N70" s="81">
        <v>1.99292031462703</v>
      </c>
      <c r="O70" s="81">
        <v>2.41237497112968</v>
      </c>
      <c r="P70" s="81">
        <v>3.30528054705688</v>
      </c>
      <c r="Q70" s="81">
        <v>2.1886724829673798</v>
      </c>
      <c r="R70" s="81">
        <v>4.4794153948624897</v>
      </c>
      <c r="S70" s="81">
        <v>3.08561917245388</v>
      </c>
      <c r="T70" s="81">
        <v>4.8288609059351799</v>
      </c>
      <c r="U70" s="82">
        <v>3.28364341767108</v>
      </c>
    </row>
    <row r="71" spans="1:21" s="3" customFormat="1" ht="35.1" customHeight="1" x14ac:dyDescent="0.25">
      <c r="A71" s="93" t="s">
        <v>80</v>
      </c>
      <c r="B71" s="80" t="s">
        <v>28</v>
      </c>
      <c r="C71" s="79" t="str">
        <f t="shared" si="3"/>
        <v>New York City</v>
      </c>
      <c r="D71" s="79" t="str">
        <f t="shared" si="4"/>
        <v>New York City Suburban</v>
      </c>
      <c r="E71" s="80" t="s">
        <v>29</v>
      </c>
      <c r="F71" s="80" t="s">
        <v>19</v>
      </c>
      <c r="G71" s="79" t="str">
        <f t="shared" si="5"/>
        <v>Suburban</v>
      </c>
      <c r="H71" s="81">
        <v>6.3505570334300696</v>
      </c>
      <c r="I71" s="81">
        <v>2.2821462835584398</v>
      </c>
      <c r="J71" s="81">
        <v>2.7428565352873999</v>
      </c>
      <c r="K71" s="81">
        <v>2.5551418843915901</v>
      </c>
      <c r="L71" s="81">
        <v>17.749608039856</v>
      </c>
      <c r="M71" s="81">
        <v>9.1299017002185199</v>
      </c>
      <c r="N71" s="81">
        <v>2.52711227227902</v>
      </c>
      <c r="O71" s="81">
        <v>2.38365100882947</v>
      </c>
      <c r="P71" s="81">
        <v>2.3562960654359202</v>
      </c>
      <c r="Q71" s="81">
        <v>2.0121105644006798</v>
      </c>
      <c r="R71" s="81">
        <v>2.5606523906545999</v>
      </c>
      <c r="S71" s="81">
        <v>2.8464654537945502</v>
      </c>
      <c r="T71" s="81">
        <v>2.911003427072</v>
      </c>
      <c r="U71" s="82">
        <v>2.5024518226755101</v>
      </c>
    </row>
    <row r="72" spans="1:21" s="3" customFormat="1" ht="35.1" customHeight="1" x14ac:dyDescent="0.25">
      <c r="A72" s="93" t="s">
        <v>80</v>
      </c>
      <c r="B72" s="80" t="s">
        <v>45</v>
      </c>
      <c r="C72" s="79" t="str">
        <f t="shared" si="3"/>
        <v>Pittsburgh</v>
      </c>
      <c r="D72" s="79" t="str">
        <f t="shared" si="4"/>
        <v>Pittsburgh Urban And Center City</v>
      </c>
      <c r="E72" s="80" t="s">
        <v>46</v>
      </c>
      <c r="F72" s="80" t="s">
        <v>18</v>
      </c>
      <c r="G72" s="79" t="str">
        <f t="shared" si="5"/>
        <v>Urban And Center City</v>
      </c>
      <c r="H72" s="81">
        <v>1.99892936549226</v>
      </c>
      <c r="I72" s="81">
        <v>2.06259728892375</v>
      </c>
      <c r="J72" s="81">
        <v>1.75669030279949</v>
      </c>
      <c r="K72" s="81">
        <v>2.0023841916537699</v>
      </c>
      <c r="L72" s="81">
        <v>1.81155466447111</v>
      </c>
      <c r="M72" s="81">
        <v>2.2506521622665598</v>
      </c>
      <c r="N72" s="81">
        <v>2.2340933934586902</v>
      </c>
      <c r="O72" s="81">
        <v>2.2606733947992299</v>
      </c>
      <c r="P72" s="81">
        <v>1.8207908265414801</v>
      </c>
      <c r="Q72" s="81">
        <v>1.8984490642782099</v>
      </c>
      <c r="R72" s="81">
        <v>2.4213641038385498</v>
      </c>
      <c r="S72" s="81">
        <v>2.3814440652728099</v>
      </c>
      <c r="T72" s="81">
        <v>2.1678227235873502</v>
      </c>
      <c r="U72" s="82">
        <v>2.4698713138455299</v>
      </c>
    </row>
    <row r="73" spans="1:21" s="3" customFormat="1" ht="35.1" customHeight="1" x14ac:dyDescent="0.25">
      <c r="A73" s="93" t="s">
        <v>80</v>
      </c>
      <c r="B73" s="80" t="s">
        <v>49</v>
      </c>
      <c r="C73" s="79" t="str">
        <f t="shared" si="3"/>
        <v>Philadelphia</v>
      </c>
      <c r="D73" s="79" t="str">
        <f t="shared" si="4"/>
        <v>Philadelphia Suburban</v>
      </c>
      <c r="E73" s="80" t="s">
        <v>46</v>
      </c>
      <c r="F73" s="80" t="s">
        <v>19</v>
      </c>
      <c r="G73" s="79" t="str">
        <f t="shared" si="5"/>
        <v>Suburban</v>
      </c>
      <c r="H73" s="81">
        <v>1.7436460142452599</v>
      </c>
      <c r="I73" s="81">
        <v>6.4042358625059297</v>
      </c>
      <c r="J73" s="81">
        <v>6.63283410174202</v>
      </c>
      <c r="K73" s="81">
        <v>8.3964167417186104</v>
      </c>
      <c r="L73" s="81">
        <v>5.1817295537361554</v>
      </c>
      <c r="M73" s="81">
        <v>1.9670423657537</v>
      </c>
      <c r="N73" s="81">
        <v>1.39053167182952</v>
      </c>
      <c r="O73" s="81">
        <v>1.0923874615209901</v>
      </c>
      <c r="P73" s="81">
        <v>1.53129686489668</v>
      </c>
      <c r="Q73" s="81">
        <v>1.7301398237133701</v>
      </c>
      <c r="R73" s="81">
        <v>2.70315972829269</v>
      </c>
      <c r="S73" s="81">
        <v>4.8898755825799096</v>
      </c>
      <c r="T73" s="81">
        <v>9.5061460217352103</v>
      </c>
      <c r="U73" s="82">
        <v>5.2606195928686796</v>
      </c>
    </row>
    <row r="74" spans="1:21" s="3" customFormat="1" ht="35.1" customHeight="1" x14ac:dyDescent="0.25">
      <c r="A74" s="93" t="s">
        <v>80</v>
      </c>
      <c r="B74" s="80" t="s">
        <v>49</v>
      </c>
      <c r="C74" s="79" t="str">
        <f t="shared" si="3"/>
        <v>Philadelphia</v>
      </c>
      <c r="D74" s="79" t="str">
        <f t="shared" si="4"/>
        <v>Philadelphia Urban And Center City</v>
      </c>
      <c r="E74" s="80" t="s">
        <v>46</v>
      </c>
      <c r="F74" s="80" t="s">
        <v>18</v>
      </c>
      <c r="G74" s="79" t="str">
        <f t="shared" si="5"/>
        <v>Urban And Center City</v>
      </c>
      <c r="H74" s="95">
        <v>2.2725369140767202</v>
      </c>
      <c r="I74" s="81">
        <v>2.2725369140767202</v>
      </c>
      <c r="J74" s="81">
        <v>2.5763548303491901</v>
      </c>
      <c r="K74" s="81">
        <v>2.4473037878541599</v>
      </c>
      <c r="L74" s="81">
        <v>2.3891524346234898</v>
      </c>
      <c r="M74" s="81">
        <v>2.7255634440566001</v>
      </c>
      <c r="N74" s="81">
        <v>1.62343851899585</v>
      </c>
      <c r="O74" s="81">
        <v>1.3056500417385599</v>
      </c>
      <c r="P74" s="81">
        <v>2.5973676917916602</v>
      </c>
      <c r="Q74" s="81">
        <v>2.8578157170874201</v>
      </c>
      <c r="R74" s="81">
        <v>3.8280514568874699</v>
      </c>
      <c r="S74" s="81">
        <v>3.9758163515863698</v>
      </c>
      <c r="T74" s="81">
        <v>6.8017387477294502</v>
      </c>
      <c r="U74" s="82">
        <v>3.5711781989444402</v>
      </c>
    </row>
    <row r="75" spans="1:21" s="3" customFormat="1" ht="35.1" customHeight="1" x14ac:dyDescent="0.25">
      <c r="A75" s="93" t="s">
        <v>80</v>
      </c>
      <c r="B75" s="80" t="s">
        <v>25</v>
      </c>
      <c r="C75" s="79" t="str">
        <f t="shared" si="3"/>
        <v>Not In A City</v>
      </c>
      <c r="D75" s="79" t="str">
        <f>_xlfn.TEXTJOIN(" ",,C75,G75,E75)</f>
        <v>Not In A City Suburban VA</v>
      </c>
      <c r="E75" s="80" t="s">
        <v>52</v>
      </c>
      <c r="F75" s="80" t="s">
        <v>19</v>
      </c>
      <c r="G75" s="79" t="str">
        <f t="shared" si="5"/>
        <v>Suburban</v>
      </c>
      <c r="H75" s="81">
        <v>3.5115878757227401</v>
      </c>
      <c r="I75" s="81">
        <v>4.0208613851614201</v>
      </c>
      <c r="J75" s="81">
        <v>3.9517630140407598</v>
      </c>
      <c r="K75" s="81">
        <v>4.4663387375362804</v>
      </c>
      <c r="L75" s="81">
        <v>2.8706669822091002</v>
      </c>
      <c r="M75" s="81">
        <v>3.57440668539923</v>
      </c>
      <c r="N75" s="81">
        <v>3.03747100482384</v>
      </c>
      <c r="O75" s="81">
        <v>2.7981402165577101</v>
      </c>
      <c r="P75" s="81">
        <v>2.7401914953208402</v>
      </c>
      <c r="Q75" s="81">
        <v>2.77805863420169</v>
      </c>
      <c r="R75" s="81">
        <v>2.8771940072377502</v>
      </c>
      <c r="S75" s="81">
        <v>2.6582875192165401</v>
      </c>
      <c r="T75" s="81">
        <v>3.8897121950983999</v>
      </c>
      <c r="U75" s="82">
        <v>2.6071778782953801</v>
      </c>
    </row>
    <row r="76" spans="1:21" s="3" customFormat="1" ht="35.1" customHeight="1" thickBot="1" x14ac:dyDescent="0.3">
      <c r="A76" s="96" t="s">
        <v>80</v>
      </c>
      <c r="B76" s="97" t="s">
        <v>55</v>
      </c>
      <c r="C76" s="98" t="str">
        <f t="shared" si="3"/>
        <v>Virginia Beach</v>
      </c>
      <c r="D76" s="98" t="str">
        <f t="shared" si="4"/>
        <v>Virginia Beach Suburban</v>
      </c>
      <c r="E76" s="97" t="s">
        <v>52</v>
      </c>
      <c r="F76" s="97" t="s">
        <v>19</v>
      </c>
      <c r="G76" s="98" t="str">
        <f t="shared" si="5"/>
        <v>Suburban</v>
      </c>
      <c r="H76" s="99">
        <v>3.8213866641908401</v>
      </c>
      <c r="I76" s="100">
        <v>3.8213866641908401</v>
      </c>
      <c r="J76" s="100">
        <v>3.3574049411148899</v>
      </c>
      <c r="K76" s="100">
        <v>3.7823760650925702</v>
      </c>
      <c r="L76" s="100">
        <v>2.78836110283931</v>
      </c>
      <c r="M76" s="100">
        <v>3.6117263276923901</v>
      </c>
      <c r="N76" s="100">
        <v>2.8435855635024301</v>
      </c>
      <c r="O76" s="100">
        <v>2.64349528911867</v>
      </c>
      <c r="P76" s="100">
        <v>2.46231905358737</v>
      </c>
      <c r="Q76" s="100">
        <v>2.0129925164125702</v>
      </c>
      <c r="R76" s="100">
        <v>1.7898776029285599</v>
      </c>
      <c r="S76" s="100">
        <v>1.98640110583629</v>
      </c>
      <c r="T76" s="100">
        <v>2.4893718215285801</v>
      </c>
      <c r="U76" s="101">
        <v>2.10895606618503</v>
      </c>
    </row>
  </sheetData>
  <mergeCells count="1">
    <mergeCell ref="H1:U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F1E88-AF5A-41FC-8F6B-0AB75EDB7693}">
  <dimension ref="B1:BX19"/>
  <sheetViews>
    <sheetView topLeftCell="BA1" zoomScaleNormal="100" workbookViewId="0">
      <selection activeCell="BM22" sqref="BM22"/>
    </sheetView>
  </sheetViews>
  <sheetFormatPr defaultRowHeight="15" x14ac:dyDescent="0.25"/>
  <cols>
    <col min="2" max="2" width="13.5703125" customWidth="1"/>
    <col min="3" max="3" width="12.140625" customWidth="1"/>
    <col min="27" max="27" width="9.140625" customWidth="1"/>
  </cols>
  <sheetData>
    <row r="1" spans="2:76" ht="15.75" thickBot="1" x14ac:dyDescent="0.3"/>
    <row r="2" spans="2:76" ht="15.75" thickBot="1" x14ac:dyDescent="0.3">
      <c r="C2" s="113" t="s">
        <v>85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5"/>
    </row>
    <row r="3" spans="2:76" x14ac:dyDescent="0.25">
      <c r="B3" s="52" t="s">
        <v>84</v>
      </c>
      <c r="C3" s="116" t="s">
        <v>110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  <c r="P3" s="116" t="s">
        <v>111</v>
      </c>
      <c r="Q3" s="117"/>
      <c r="R3" s="117"/>
      <c r="S3" s="117"/>
      <c r="T3" s="117"/>
      <c r="U3" s="117"/>
      <c r="V3" s="117"/>
      <c r="W3" s="117"/>
      <c r="X3" s="117"/>
      <c r="Y3" s="117"/>
      <c r="Z3" s="119"/>
      <c r="AA3" s="117"/>
      <c r="AB3" s="117"/>
      <c r="AC3" s="117"/>
      <c r="AD3" s="117"/>
      <c r="AE3" s="117"/>
      <c r="AF3" s="118"/>
      <c r="AG3" s="117" t="s">
        <v>112</v>
      </c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20" t="s">
        <v>113</v>
      </c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21"/>
      <c r="BM3" s="116" t="s">
        <v>114</v>
      </c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8"/>
    </row>
    <row r="4" spans="2:76" ht="15.75" x14ac:dyDescent="0.25">
      <c r="B4" s="53">
        <v>2005</v>
      </c>
      <c r="C4" s="51">
        <v>0.94857171886279901</v>
      </c>
      <c r="D4" s="34">
        <v>0.42949498249059997</v>
      </c>
      <c r="E4" s="34">
        <v>1.5756104356712799</v>
      </c>
      <c r="F4" s="34">
        <v>5.2366936326026901</v>
      </c>
      <c r="G4" s="34">
        <v>0.28765736758079402</v>
      </c>
      <c r="H4" s="34">
        <v>0.81343999242410103</v>
      </c>
      <c r="I4" s="34">
        <v>1.5855336459032401</v>
      </c>
      <c r="J4" s="34">
        <v>1.9233978636432101</v>
      </c>
      <c r="K4" s="34">
        <v>1.5974734738224801</v>
      </c>
      <c r="L4" s="34">
        <v>1.64766817980461</v>
      </c>
      <c r="M4" s="35">
        <v>1.7370807011530101</v>
      </c>
      <c r="N4" s="34">
        <v>1.989764859279</v>
      </c>
      <c r="O4" s="55">
        <v>2.25971752614306</v>
      </c>
      <c r="P4" s="51">
        <v>0.96075079590082202</v>
      </c>
      <c r="Q4" s="34">
        <v>1.40710261610688</v>
      </c>
      <c r="R4" s="34">
        <v>1.5202159957318999</v>
      </c>
      <c r="S4" s="34">
        <v>0.67022493760579005</v>
      </c>
      <c r="T4" s="34">
        <v>1.2426577616562</v>
      </c>
      <c r="U4" s="34">
        <v>0.67981989979743995</v>
      </c>
      <c r="V4" s="34">
        <v>1.6701844473679901</v>
      </c>
      <c r="W4" s="34">
        <v>0.37371153421699999</v>
      </c>
      <c r="X4" s="34">
        <v>1.5111575710773499</v>
      </c>
      <c r="Y4" s="41">
        <v>0.90569755545368902</v>
      </c>
      <c r="Z4" s="50">
        <v>1.0732633632714601</v>
      </c>
      <c r="AA4" s="40">
        <v>1.4515</v>
      </c>
      <c r="AB4" s="34">
        <v>0.25103258078026502</v>
      </c>
      <c r="AC4" s="34">
        <v>1.81130788658486</v>
      </c>
      <c r="AD4" s="34">
        <v>0.91916613871681296</v>
      </c>
      <c r="AE4" s="34">
        <v>0.83833269029855695</v>
      </c>
      <c r="AF4" s="38">
        <v>0.73259665884754899</v>
      </c>
      <c r="AG4" s="40">
        <v>0.19468912050748899</v>
      </c>
      <c r="AH4" s="34">
        <v>0.18762269277186699</v>
      </c>
      <c r="AI4" s="34">
        <v>0.241704588969711</v>
      </c>
      <c r="AJ4" s="34">
        <v>9.5094163093479706E-2</v>
      </c>
      <c r="AK4" s="34">
        <v>0.26855766768491501</v>
      </c>
      <c r="AL4" s="34">
        <v>1.29738767817616E-2</v>
      </c>
      <c r="AM4" s="34">
        <v>0.137379652758439</v>
      </c>
      <c r="AN4" s="34">
        <v>7.88783573855956E-3</v>
      </c>
      <c r="AO4" s="34">
        <v>0.20713187143206599</v>
      </c>
      <c r="AP4" s="34">
        <v>8.1550258349765203E-2</v>
      </c>
      <c r="AQ4" s="34">
        <v>0.14491583058824301</v>
      </c>
      <c r="AR4" s="34">
        <v>0.12329265753091399</v>
      </c>
      <c r="AS4" s="34">
        <v>0.178292226412746</v>
      </c>
      <c r="AT4" s="34">
        <v>0.150742221329557</v>
      </c>
      <c r="AU4" s="34">
        <v>0.12788976704080901</v>
      </c>
      <c r="AV4" s="41">
        <v>4.8284320076080897E-2</v>
      </c>
      <c r="AW4" s="51">
        <v>0.51347817877928403</v>
      </c>
      <c r="AX4" s="41">
        <v>0.52844312591630904</v>
      </c>
      <c r="AY4" s="42">
        <v>0.50392212535514203</v>
      </c>
      <c r="AZ4" s="34">
        <v>0.49708145403724102</v>
      </c>
      <c r="BA4" s="34">
        <v>0.51380811655660097</v>
      </c>
      <c r="BB4" s="34">
        <v>0.46819021046161702</v>
      </c>
      <c r="BC4" s="34">
        <v>0.57765806416670495</v>
      </c>
      <c r="BD4" s="34">
        <v>0.64433079858621001</v>
      </c>
      <c r="BE4" s="34">
        <v>0.64663791537284898</v>
      </c>
      <c r="BF4" s="34">
        <v>0.66907963929352898</v>
      </c>
      <c r="BG4" s="34">
        <v>0.660819964330704</v>
      </c>
      <c r="BH4" s="34">
        <v>0.65919726228309905</v>
      </c>
      <c r="BI4" s="34">
        <v>0.48318503113066602</v>
      </c>
      <c r="BJ4" s="34">
        <v>0.45125002923764701</v>
      </c>
      <c r="BK4" s="34">
        <v>0.47686465581258097</v>
      </c>
      <c r="BL4" s="38">
        <v>0.526683980091052</v>
      </c>
      <c r="BM4" s="40">
        <v>3.3600268808544702</v>
      </c>
      <c r="BN4" s="34">
        <v>2.4609523051314901</v>
      </c>
      <c r="BO4" s="34">
        <v>4.8929664572079998</v>
      </c>
      <c r="BP4" s="34">
        <v>0.400852694495202</v>
      </c>
      <c r="BQ4" s="34">
        <v>1.2670260548777901</v>
      </c>
      <c r="BR4" s="34">
        <v>2.81808408478211</v>
      </c>
      <c r="BS4" s="34">
        <v>6.3505570334300696</v>
      </c>
      <c r="BT4" s="34">
        <v>1.99892936549226</v>
      </c>
      <c r="BU4" s="34">
        <v>1.7436460142452599</v>
      </c>
      <c r="BV4" s="36">
        <v>2.2725369140767202</v>
      </c>
      <c r="BW4" s="34">
        <v>3.5115878757227401</v>
      </c>
      <c r="BX4" s="37">
        <v>3.8213866641908401</v>
      </c>
    </row>
    <row r="5" spans="2:76" ht="15.75" x14ac:dyDescent="0.25">
      <c r="B5" s="53">
        <v>2006</v>
      </c>
      <c r="C5" s="51">
        <v>1.17049262562736</v>
      </c>
      <c r="D5" s="34">
        <v>0.20132161422322201</v>
      </c>
      <c r="E5" s="34">
        <v>1.2005497797809801</v>
      </c>
      <c r="F5" s="34">
        <v>5.7652906644142297</v>
      </c>
      <c r="G5" s="34">
        <v>0.791670058454786</v>
      </c>
      <c r="H5" s="34">
        <v>0.57368357510051904</v>
      </c>
      <c r="I5" s="34">
        <v>1.2977086208139901</v>
      </c>
      <c r="J5" s="34">
        <v>1.37578537795279</v>
      </c>
      <c r="K5" s="34">
        <v>1.79170655295</v>
      </c>
      <c r="L5" s="34">
        <v>1.6593341337672101</v>
      </c>
      <c r="M5" s="34">
        <v>1.7370807011530101</v>
      </c>
      <c r="N5" s="34">
        <v>2.2376260333939602</v>
      </c>
      <c r="O5" s="38">
        <v>2.25971752614306</v>
      </c>
      <c r="P5" s="51">
        <v>0.79736133823629296</v>
      </c>
      <c r="Q5" s="34">
        <v>1.20834975407041</v>
      </c>
      <c r="R5" s="34">
        <v>1.33209858362873</v>
      </c>
      <c r="S5" s="34">
        <v>0.71554957399053398</v>
      </c>
      <c r="T5" s="34">
        <v>1.6961530480238001</v>
      </c>
      <c r="U5" s="34">
        <v>0.51375338589323005</v>
      </c>
      <c r="V5" s="34">
        <v>1.3339126341301799</v>
      </c>
      <c r="W5" s="34">
        <v>0.33431835193186998</v>
      </c>
      <c r="X5" s="34">
        <v>1.3910002017655301</v>
      </c>
      <c r="Y5" s="41">
        <v>0.80546136421185999</v>
      </c>
      <c r="Z5" s="50">
        <v>1.0147809248079001</v>
      </c>
      <c r="AA5" s="40">
        <v>1.3285619616508499</v>
      </c>
      <c r="AB5" s="34">
        <v>0.252720107930617</v>
      </c>
      <c r="AC5" s="34">
        <v>1.3494888544082599</v>
      </c>
      <c r="AD5" s="34">
        <v>0.98968694136853796</v>
      </c>
      <c r="AE5" s="34">
        <v>0.96779109100843297</v>
      </c>
      <c r="AF5" s="38">
        <v>0.90619705693196395</v>
      </c>
      <c r="AG5" s="40">
        <v>0.13390651928474701</v>
      </c>
      <c r="AH5" s="34">
        <v>0.17618151458686801</v>
      </c>
      <c r="AI5" s="34">
        <v>0.20421978461866599</v>
      </c>
      <c r="AJ5" s="34">
        <v>7.7933958184208799E-2</v>
      </c>
      <c r="AK5" s="34">
        <v>0.256245989254483</v>
      </c>
      <c r="AL5" s="34">
        <v>2.87220393917684E-2</v>
      </c>
      <c r="AM5" s="34">
        <v>0.16187323186675001</v>
      </c>
      <c r="AN5" s="34">
        <v>6.5804560602243504E-4</v>
      </c>
      <c r="AO5" s="34">
        <v>0.19091069569216751</v>
      </c>
      <c r="AP5" s="34">
        <v>5.0858478717230003E-2</v>
      </c>
      <c r="AQ5" s="34">
        <v>0.103184230727228</v>
      </c>
      <c r="AR5" s="34">
        <v>0.102203602393</v>
      </c>
      <c r="AS5" s="34">
        <v>0.14562560074397801</v>
      </c>
      <c r="AT5" s="34">
        <v>0.14172653876767899</v>
      </c>
      <c r="AU5" s="34">
        <v>0.168472573578615</v>
      </c>
      <c r="AV5" s="41">
        <v>4.6459175772586098E-2</v>
      </c>
      <c r="AW5" s="51">
        <v>0.49213509872311501</v>
      </c>
      <c r="AX5" s="41">
        <v>0.53386910927706799</v>
      </c>
      <c r="AY5" s="42">
        <v>0.53441188285748198</v>
      </c>
      <c r="AZ5" s="34">
        <v>0.55128419338088197</v>
      </c>
      <c r="BA5" s="34">
        <v>0.52879466725526403</v>
      </c>
      <c r="BB5" s="34">
        <v>0.55877879441812095</v>
      </c>
      <c r="BC5" s="34">
        <v>0.57810903687415405</v>
      </c>
      <c r="BD5" s="34">
        <v>0.56862132357699502</v>
      </c>
      <c r="BE5" s="34">
        <v>0.65860354935869303</v>
      </c>
      <c r="BF5" s="34">
        <v>0.61478681200080398</v>
      </c>
      <c r="BG5" s="34">
        <v>0.62472147508100995</v>
      </c>
      <c r="BH5" s="34">
        <v>0.63177590100270398</v>
      </c>
      <c r="BI5" s="34">
        <v>0.52728719203198504</v>
      </c>
      <c r="BJ5" s="34">
        <v>0.46746917696375601</v>
      </c>
      <c r="BK5" s="34">
        <v>0.48681071195109099</v>
      </c>
      <c r="BL5" s="38">
        <v>0.55931381603418795</v>
      </c>
      <c r="BM5" s="40">
        <v>5.8125007581881798</v>
      </c>
      <c r="BN5" s="34">
        <v>1.92263735060034</v>
      </c>
      <c r="BO5" s="34">
        <v>4.5904014433844598</v>
      </c>
      <c r="BP5" s="34">
        <v>4.29296787151097</v>
      </c>
      <c r="BQ5" s="34">
        <v>1.00320051935586</v>
      </c>
      <c r="BR5" s="34">
        <v>2.5096507479747099</v>
      </c>
      <c r="BS5" s="34">
        <v>2.2821462835584398</v>
      </c>
      <c r="BT5" s="34">
        <v>2.06259728892375</v>
      </c>
      <c r="BU5" s="34">
        <v>6.4042358625059297</v>
      </c>
      <c r="BV5" s="34">
        <v>2.2725369140767202</v>
      </c>
      <c r="BW5" s="34">
        <v>4.0208613851614201</v>
      </c>
      <c r="BX5" s="38">
        <v>3.8213866641908401</v>
      </c>
    </row>
    <row r="6" spans="2:76" ht="15.75" x14ac:dyDescent="0.25">
      <c r="B6" s="53">
        <v>2007</v>
      </c>
      <c r="C6" s="51">
        <v>1.1058697978655501</v>
      </c>
      <c r="D6" s="34">
        <v>0.94528057040839397</v>
      </c>
      <c r="E6" s="34">
        <v>1.31244566657326</v>
      </c>
      <c r="F6" s="34">
        <v>5.9788254584584903</v>
      </c>
      <c r="G6" s="34">
        <v>0.54800726324319804</v>
      </c>
      <c r="H6" s="34">
        <v>0.947233706712723</v>
      </c>
      <c r="I6" s="34">
        <v>1.31648118170825</v>
      </c>
      <c r="J6" s="34">
        <v>1.44272960146081</v>
      </c>
      <c r="K6" s="34">
        <v>1.84875187175027</v>
      </c>
      <c r="L6" s="34">
        <v>1.9482055225846699</v>
      </c>
      <c r="M6" s="34">
        <v>1.9684728114255501</v>
      </c>
      <c r="N6" s="34">
        <v>2.15205432979737</v>
      </c>
      <c r="O6" s="38">
        <v>2.3768101786745</v>
      </c>
      <c r="P6" s="51">
        <v>0.97361195407344803</v>
      </c>
      <c r="Q6" s="34">
        <v>1.1437306215888601</v>
      </c>
      <c r="R6" s="34">
        <v>1.2140611069182199</v>
      </c>
      <c r="S6" s="34">
        <v>0.70680125406644601</v>
      </c>
      <c r="T6" s="34">
        <v>1.1891548129795799</v>
      </c>
      <c r="U6" s="34">
        <v>0.48726532593942601</v>
      </c>
      <c r="V6" s="34">
        <v>1.13494957861353</v>
      </c>
      <c r="W6" s="34">
        <v>0.33214584056098601</v>
      </c>
      <c r="X6" s="34">
        <v>1.27084283245371</v>
      </c>
      <c r="Y6" s="41">
        <v>0.71396298678416104</v>
      </c>
      <c r="Z6" s="50">
        <v>1.00466011112387</v>
      </c>
      <c r="AA6" s="40">
        <v>1.2045173932940301</v>
      </c>
      <c r="AB6" s="34">
        <v>0.26927970052103201</v>
      </c>
      <c r="AC6" s="34">
        <v>1.3222523257136301</v>
      </c>
      <c r="AD6" s="34">
        <v>0.91499740264173302</v>
      </c>
      <c r="AE6" s="34">
        <v>0.79638622415562499</v>
      </c>
      <c r="AF6" s="38">
        <v>1.0683544283111901</v>
      </c>
      <c r="AG6" s="40">
        <v>0.17563222427615699</v>
      </c>
      <c r="AH6" s="34">
        <v>0.18617608983135001</v>
      </c>
      <c r="AI6" s="34">
        <v>0.203194896548481</v>
      </c>
      <c r="AJ6" s="34">
        <v>8.8903777401437706E-2</v>
      </c>
      <c r="AK6" s="34">
        <v>0.26448611318814902</v>
      </c>
      <c r="AL6" s="34">
        <v>2.5255672329177099E-2</v>
      </c>
      <c r="AM6" s="34">
        <v>0.14255217267352999</v>
      </c>
      <c r="AN6" s="34">
        <v>7.5827555225814799E-3</v>
      </c>
      <c r="AO6" s="34">
        <v>0.174689519952269</v>
      </c>
      <c r="AP6" s="34">
        <v>5.8099275279157599E-2</v>
      </c>
      <c r="AQ6" s="34">
        <v>0.119113257866014</v>
      </c>
      <c r="AR6" s="34">
        <v>0.13488810845666499</v>
      </c>
      <c r="AS6" s="34">
        <v>0.167717377655208</v>
      </c>
      <c r="AT6" s="34">
        <v>0.14069803081200299</v>
      </c>
      <c r="AU6" s="34">
        <v>0.140963680638621</v>
      </c>
      <c r="AV6" s="41">
        <v>5.3780040424317103E-2</v>
      </c>
      <c r="AW6" s="51">
        <v>0.56847299408104501</v>
      </c>
      <c r="AX6" s="41">
        <v>0.56856915041019995</v>
      </c>
      <c r="AY6" s="42">
        <v>0.56417880017878597</v>
      </c>
      <c r="AZ6" s="34">
        <v>0.58154516320999705</v>
      </c>
      <c r="BA6" s="34">
        <v>0.57436969216710099</v>
      </c>
      <c r="BB6" s="34">
        <v>0.56186861258286702</v>
      </c>
      <c r="BC6" s="34">
        <v>0.52530582737727205</v>
      </c>
      <c r="BD6" s="34">
        <v>0.61798792673369596</v>
      </c>
      <c r="BE6" s="34">
        <v>0.67056918334453697</v>
      </c>
      <c r="BF6" s="34">
        <v>0.65961967549234102</v>
      </c>
      <c r="BG6" s="34">
        <v>0.64318172660740902</v>
      </c>
      <c r="BH6" s="34">
        <v>0.65738633931693402</v>
      </c>
      <c r="BI6" s="34">
        <v>0.57714172204335501</v>
      </c>
      <c r="BJ6" s="34">
        <v>0.50172250882043701</v>
      </c>
      <c r="BK6" s="34">
        <v>0.54479803939660398</v>
      </c>
      <c r="BL6" s="38">
        <v>0.58290999159216905</v>
      </c>
      <c r="BM6" s="40">
        <v>4.5391209562619501</v>
      </c>
      <c r="BN6" s="34">
        <v>2.3693697853521898</v>
      </c>
      <c r="BO6" s="34">
        <v>4.8386490770748702</v>
      </c>
      <c r="BP6" s="34">
        <v>1.11632335384687</v>
      </c>
      <c r="BQ6" s="34">
        <v>1.52768800838997</v>
      </c>
      <c r="BR6" s="34">
        <v>2.2098499092188799</v>
      </c>
      <c r="BS6" s="34">
        <v>2.7428565352873999</v>
      </c>
      <c r="BT6" s="34">
        <v>1.75669030279949</v>
      </c>
      <c r="BU6" s="34">
        <v>6.63283410174202</v>
      </c>
      <c r="BV6" s="34">
        <v>2.5763548303491901</v>
      </c>
      <c r="BW6" s="34">
        <v>3.9517630140407598</v>
      </c>
      <c r="BX6" s="38">
        <v>3.3574049411148899</v>
      </c>
    </row>
    <row r="7" spans="2:76" ht="15.75" x14ac:dyDescent="0.25">
      <c r="B7" s="53">
        <v>2008</v>
      </c>
      <c r="C7" s="51">
        <v>0.91262673207970901</v>
      </c>
      <c r="D7" s="34">
        <v>0.71809520137806704</v>
      </c>
      <c r="E7" s="34">
        <v>1.4339316117352501</v>
      </c>
      <c r="F7" s="34">
        <v>2.42234892845154</v>
      </c>
      <c r="G7" s="34">
        <v>0.53782829104876895</v>
      </c>
      <c r="H7" s="34">
        <v>1.20497382314582</v>
      </c>
      <c r="I7" s="34">
        <v>1.41457942590631</v>
      </c>
      <c r="J7" s="34">
        <v>1.64802871316166</v>
      </c>
      <c r="K7" s="34">
        <v>1.42788065652378</v>
      </c>
      <c r="L7" s="34">
        <v>2.2210062100756498</v>
      </c>
      <c r="M7" s="34">
        <v>1.9174500863280199</v>
      </c>
      <c r="N7" s="34">
        <v>1.95238297420033</v>
      </c>
      <c r="O7" s="38">
        <v>1.9408688302767501</v>
      </c>
      <c r="P7" s="51">
        <v>0.782701216638088</v>
      </c>
      <c r="Q7" s="34">
        <v>0.99169207194395204</v>
      </c>
      <c r="R7" s="34">
        <v>1.13505752487429</v>
      </c>
      <c r="S7" s="34">
        <v>0.61497544410328098</v>
      </c>
      <c r="T7" s="34">
        <v>1.0544722207257</v>
      </c>
      <c r="U7" s="34">
        <v>0.609551611845776</v>
      </c>
      <c r="V7" s="34">
        <v>1.8820017454800799</v>
      </c>
      <c r="W7" s="34">
        <v>0.319516143385778</v>
      </c>
      <c r="X7" s="34">
        <v>1.2236111114422501</v>
      </c>
      <c r="Y7" s="41">
        <v>0.729840545836142</v>
      </c>
      <c r="Z7" s="50">
        <v>0.92064264390085404</v>
      </c>
      <c r="AA7" s="40">
        <v>1.1227362070043201</v>
      </c>
      <c r="AB7" s="34">
        <v>0.476833457996448</v>
      </c>
      <c r="AC7" s="34">
        <v>1.36627156451597</v>
      </c>
      <c r="AD7" s="34">
        <v>0.65023846069320301</v>
      </c>
      <c r="AE7" s="34">
        <v>0.83734404370188698</v>
      </c>
      <c r="AF7" s="38">
        <v>0.99676831119826903</v>
      </c>
      <c r="AG7" s="40">
        <v>0.123476926145739</v>
      </c>
      <c r="AH7" s="34">
        <v>0.15165425529866899</v>
      </c>
      <c r="AI7" s="34">
        <v>0.18467078685503599</v>
      </c>
      <c r="AJ7" s="34">
        <v>6.6048160847276494E-2</v>
      </c>
      <c r="AK7" s="34">
        <v>0.20889858877072601</v>
      </c>
      <c r="AL7" s="34">
        <v>3.48902974688148E-2</v>
      </c>
      <c r="AM7" s="34">
        <v>0.15557269158738599</v>
      </c>
      <c r="AN7" s="34">
        <v>1.0130167530294E-3</v>
      </c>
      <c r="AO7" s="34">
        <v>0.17340406421571999</v>
      </c>
      <c r="AP7" s="34">
        <v>5.7581840524986598E-2</v>
      </c>
      <c r="AQ7" s="34">
        <v>0.116745844017714</v>
      </c>
      <c r="AR7" s="34">
        <v>7.6019059550964205E-2</v>
      </c>
      <c r="AS7" s="34">
        <v>0.143204490638385</v>
      </c>
      <c r="AT7" s="34">
        <v>3.8553398285732898E-2</v>
      </c>
      <c r="AU7" s="34">
        <v>0.11117862292255</v>
      </c>
      <c r="AV7" s="41">
        <v>4.8653484122561597E-2</v>
      </c>
      <c r="AW7" s="51">
        <v>0.66909456839326997</v>
      </c>
      <c r="AX7" s="41">
        <v>0.64629456766864701</v>
      </c>
      <c r="AY7" s="42">
        <v>0.64237954390460095</v>
      </c>
      <c r="AZ7" s="34">
        <v>0.66491270760695098</v>
      </c>
      <c r="BA7" s="34">
        <v>0.64443801758719299</v>
      </c>
      <c r="BB7" s="34">
        <v>0.71325127060635596</v>
      </c>
      <c r="BC7" s="34">
        <v>0.66316480989809401</v>
      </c>
      <c r="BD7" s="34">
        <v>0.58504003704639895</v>
      </c>
      <c r="BE7" s="34">
        <v>0.60303039451440199</v>
      </c>
      <c r="BF7" s="34">
        <v>0.70756684925596602</v>
      </c>
      <c r="BG7" s="34">
        <v>0.61428604274988197</v>
      </c>
      <c r="BH7" s="34">
        <v>0.61123313641144095</v>
      </c>
      <c r="BI7" s="34">
        <v>0.63503355090901004</v>
      </c>
      <c r="BJ7" s="34">
        <v>0.52129982875995995</v>
      </c>
      <c r="BK7" s="34">
        <v>0.63617877364158604</v>
      </c>
      <c r="BL7" s="38">
        <v>0.635916948318481</v>
      </c>
      <c r="BM7" s="40">
        <v>3.8027616270252902</v>
      </c>
      <c r="BN7" s="34">
        <v>2.2876037300146899</v>
      </c>
      <c r="BO7" s="34">
        <v>3.3171485077251099</v>
      </c>
      <c r="BP7" s="34">
        <v>0.94688390073229101</v>
      </c>
      <c r="BQ7" s="34">
        <v>2.7618562359558898</v>
      </c>
      <c r="BR7" s="34">
        <v>2.4189237273972601</v>
      </c>
      <c r="BS7" s="34">
        <v>2.5551418843915901</v>
      </c>
      <c r="BT7" s="34">
        <v>2.0023841916537699</v>
      </c>
      <c r="BU7" s="34">
        <v>8.3964167417186104</v>
      </c>
      <c r="BV7" s="34">
        <v>2.4473037878541599</v>
      </c>
      <c r="BW7" s="34">
        <v>4.4663387375362804</v>
      </c>
      <c r="BX7" s="38">
        <v>3.7823760650925702</v>
      </c>
    </row>
    <row r="8" spans="2:76" ht="15.75" x14ac:dyDescent="0.25">
      <c r="B8" s="53">
        <v>2009</v>
      </c>
      <c r="C8" s="51">
        <v>0.73392216586431502</v>
      </c>
      <c r="D8" s="34">
        <v>0.54781800443143203</v>
      </c>
      <c r="E8" s="34">
        <v>1.3687370459238699</v>
      </c>
      <c r="F8" s="34">
        <v>2.5562885711427601</v>
      </c>
      <c r="G8" s="34">
        <v>0.54400698772885603</v>
      </c>
      <c r="H8" s="34">
        <v>0.92070820927619901</v>
      </c>
      <c r="I8" s="34">
        <v>1.27057833563198</v>
      </c>
      <c r="J8" s="34">
        <v>1.5076375940684701</v>
      </c>
      <c r="K8" s="34">
        <v>1.40935303441814</v>
      </c>
      <c r="L8" s="34">
        <v>1.1387509283577599</v>
      </c>
      <c r="M8" s="34">
        <v>1.8700961150290001</v>
      </c>
      <c r="N8" s="34">
        <v>1.3789592336435801</v>
      </c>
      <c r="O8" s="38">
        <v>1.3692350089550001</v>
      </c>
      <c r="P8" s="51">
        <v>0.74880865745006098</v>
      </c>
      <c r="Q8" s="34">
        <v>0.99103422134609498</v>
      </c>
      <c r="R8" s="34">
        <v>1.0989827909430501</v>
      </c>
      <c r="S8" s="34">
        <v>0.571675527308668</v>
      </c>
      <c r="T8" s="34">
        <v>1.09386598912336</v>
      </c>
      <c r="U8" s="34">
        <v>0.55006741793429303</v>
      </c>
      <c r="V8" s="34">
        <v>1.4336157203730899</v>
      </c>
      <c r="W8" s="34">
        <v>0.25457441924433999</v>
      </c>
      <c r="X8" s="34">
        <v>1.0804249718785299</v>
      </c>
      <c r="Y8" s="41">
        <v>0.67142595453509002</v>
      </c>
      <c r="Z8" s="50">
        <v>0.85336541781822794</v>
      </c>
      <c r="AA8" s="40">
        <v>1.0518219763949801</v>
      </c>
      <c r="AB8" s="34">
        <v>0.119413190721518</v>
      </c>
      <c r="AC8" s="34">
        <v>1.3042299434542699</v>
      </c>
      <c r="AD8" s="34">
        <v>0.62541078527768501</v>
      </c>
      <c r="AE8" s="34">
        <v>0.698964733447208</v>
      </c>
      <c r="AF8" s="38">
        <v>0.86620619947260102</v>
      </c>
      <c r="AG8" s="40">
        <v>0.1380246045587</v>
      </c>
      <c r="AH8" s="34">
        <v>0.14074248687948199</v>
      </c>
      <c r="AI8" s="34">
        <v>0.200201079615804</v>
      </c>
      <c r="AJ8" s="34">
        <v>7.76560888958297E-2</v>
      </c>
      <c r="AK8" s="34">
        <v>0.19997152351474401</v>
      </c>
      <c r="AL8" s="34">
        <v>1.8595502261438801E-2</v>
      </c>
      <c r="AM8" s="34">
        <v>0.16471650621901099</v>
      </c>
      <c r="AN8" s="34">
        <v>2.57321213486425E-3</v>
      </c>
      <c r="AO8" s="34">
        <v>0.14811901506883199</v>
      </c>
      <c r="AP8" s="34">
        <v>5.4755271813864297E-2</v>
      </c>
      <c r="AQ8" s="34">
        <v>9.6591453904570204E-2</v>
      </c>
      <c r="AR8" s="34">
        <v>9.8369561561967397E-2</v>
      </c>
      <c r="AS8" s="34">
        <v>0.13655853743354501</v>
      </c>
      <c r="AT8" s="34">
        <v>0</v>
      </c>
      <c r="AU8" s="34">
        <v>0.11320040103231301</v>
      </c>
      <c r="AV8" s="41">
        <v>4.9961121854457002E-2</v>
      </c>
      <c r="AW8" s="51">
        <v>0.67368252941819495</v>
      </c>
      <c r="AX8" s="41">
        <v>0.70620801590256799</v>
      </c>
      <c r="AY8" s="42">
        <v>0.70857729775006695</v>
      </c>
      <c r="AZ8" s="34">
        <v>0.73507401985781495</v>
      </c>
      <c r="BA8" s="34">
        <v>0.732484561912084</v>
      </c>
      <c r="BB8" s="34">
        <v>0.73133419771663499</v>
      </c>
      <c r="BC8" s="34">
        <v>0.701181162211855</v>
      </c>
      <c r="BD8" s="34">
        <v>0.52617289740265505</v>
      </c>
      <c r="BE8" s="34">
        <v>0.51627769287337</v>
      </c>
      <c r="BF8" s="34">
        <v>0.69246829172660596</v>
      </c>
      <c r="BG8" s="34">
        <v>0.56644877235768198</v>
      </c>
      <c r="BH8" s="34">
        <v>0.56186946670887805</v>
      </c>
      <c r="BI8" s="34">
        <v>0.70889124969641404</v>
      </c>
      <c r="BJ8" s="34">
        <v>0.513793966919184</v>
      </c>
      <c r="BK8" s="34">
        <v>0.71131792517959103</v>
      </c>
      <c r="BL8" s="38">
        <v>0.680900528214195</v>
      </c>
      <c r="BM8" s="40">
        <v>3.0391451679780799</v>
      </c>
      <c r="BN8" s="34">
        <v>2.4500347475210802</v>
      </c>
      <c r="BO8" s="34">
        <v>3.91184819721785</v>
      </c>
      <c r="BP8" s="34">
        <v>0.811469408598813</v>
      </c>
      <c r="BQ8" s="34">
        <v>1.5076152197150301</v>
      </c>
      <c r="BR8" s="34">
        <v>2.1475676298141502</v>
      </c>
      <c r="BS8" s="34">
        <v>17.749608039856</v>
      </c>
      <c r="BT8" s="34">
        <v>1.81155466447111</v>
      </c>
      <c r="BU8" s="34">
        <v>5.1817295537361554</v>
      </c>
      <c r="BV8" s="34">
        <v>2.3891524346234898</v>
      </c>
      <c r="BW8" s="34">
        <v>2.8706669822091002</v>
      </c>
      <c r="BX8" s="38">
        <v>2.78836110283931</v>
      </c>
    </row>
    <row r="9" spans="2:76" ht="15.75" x14ac:dyDescent="0.25">
      <c r="B9" s="53">
        <v>2010</v>
      </c>
      <c r="C9" s="51">
        <v>0.95162666485202096</v>
      </c>
      <c r="D9" s="34">
        <v>0.69282768609663203</v>
      </c>
      <c r="E9" s="34">
        <v>1.3269336849956199</v>
      </c>
      <c r="F9" s="34">
        <v>2.8128503833786902</v>
      </c>
      <c r="G9" s="34">
        <v>0.50164279292027203</v>
      </c>
      <c r="H9" s="34">
        <v>0.93279752454587395</v>
      </c>
      <c r="I9" s="34">
        <v>1.39889377107223</v>
      </c>
      <c r="J9" s="34">
        <v>1.8806696293254701</v>
      </c>
      <c r="K9" s="34">
        <v>1.6139932059850799</v>
      </c>
      <c r="L9" s="34">
        <v>0.80123400714248405</v>
      </c>
      <c r="M9" s="34">
        <v>1.9257472648443501</v>
      </c>
      <c r="N9" s="34">
        <v>1.6314026850168799</v>
      </c>
      <c r="O9" s="38">
        <v>1.8055186024943299</v>
      </c>
      <c r="P9" s="51">
        <v>0.71659479656240399</v>
      </c>
      <c r="Q9" s="34">
        <v>0.79986043989658395</v>
      </c>
      <c r="R9" s="34">
        <v>0.96785961245668395</v>
      </c>
      <c r="S9" s="34">
        <v>0.56589959348951102</v>
      </c>
      <c r="T9" s="34">
        <v>0.92654403993638901</v>
      </c>
      <c r="U9" s="34">
        <v>0.48573822854903698</v>
      </c>
      <c r="V9" s="34">
        <v>1.04429203271866</v>
      </c>
      <c r="W9" s="34">
        <v>0.19302639511285999</v>
      </c>
      <c r="X9" s="34">
        <v>0.97892436861991905</v>
      </c>
      <c r="Y9" s="41">
        <v>0.51821063804839296</v>
      </c>
      <c r="Z9" s="50">
        <v>0.681974741928982</v>
      </c>
      <c r="AA9" s="40">
        <v>0.92640731598322201</v>
      </c>
      <c r="AB9" s="34">
        <v>0.11710237582926999</v>
      </c>
      <c r="AC9" s="34">
        <v>1.1443889908126099</v>
      </c>
      <c r="AD9" s="34">
        <v>0.67210706921874497</v>
      </c>
      <c r="AE9" s="34">
        <v>0.78101096580089102</v>
      </c>
      <c r="AF9" s="38">
        <v>1.11153506445435</v>
      </c>
      <c r="AG9" s="40">
        <v>0.112185117151392</v>
      </c>
      <c r="AH9" s="34">
        <v>0.125937051810324</v>
      </c>
      <c r="AI9" s="34">
        <v>0.14701927564384601</v>
      </c>
      <c r="AJ9" s="34">
        <v>6.6565242196832394E-2</v>
      </c>
      <c r="AK9" s="34">
        <v>0.168939876259636</v>
      </c>
      <c r="AL9" s="34">
        <v>9.8235838507351094E-3</v>
      </c>
      <c r="AM9" s="34">
        <v>0.124023184748524</v>
      </c>
      <c r="AN9" s="34">
        <v>1.4063987078106546E-3</v>
      </c>
      <c r="AO9" s="34">
        <v>9.1255294829606995E-2</v>
      </c>
      <c r="AP9" s="34">
        <v>2.9854908336087001E-2</v>
      </c>
      <c r="AQ9" s="34">
        <v>4.52711861756332E-2</v>
      </c>
      <c r="AR9" s="34">
        <v>3.10037986536582E-2</v>
      </c>
      <c r="AS9" s="34">
        <v>0.13738441277967101</v>
      </c>
      <c r="AT9" s="34">
        <v>0</v>
      </c>
      <c r="AU9" s="34">
        <v>0.124558577827852</v>
      </c>
      <c r="AV9" s="41">
        <v>6.9359327051437103E-2</v>
      </c>
      <c r="AW9" s="51">
        <v>0.65333303181748603</v>
      </c>
      <c r="AX9" s="41">
        <v>0.64852401196956599</v>
      </c>
      <c r="AY9" s="42">
        <v>0.65360023734862305</v>
      </c>
      <c r="AZ9" s="34">
        <v>0.65010631563407995</v>
      </c>
      <c r="BA9" s="34">
        <v>0.65425405259859803</v>
      </c>
      <c r="BB9" s="34">
        <v>0.65295952506232702</v>
      </c>
      <c r="BC9" s="34">
        <v>0.62606864409931595</v>
      </c>
      <c r="BD9" s="34">
        <v>0.47059750089458402</v>
      </c>
      <c r="BE9" s="34">
        <v>0.48473540186882003</v>
      </c>
      <c r="BF9" s="34">
        <v>0.59077943329300198</v>
      </c>
      <c r="BG9" s="34">
        <v>0.487120252172902</v>
      </c>
      <c r="BH9" s="34">
        <v>0.51612768723414504</v>
      </c>
      <c r="BI9" s="34">
        <v>0.64646838727544598</v>
      </c>
      <c r="BJ9" s="34">
        <v>0.58844311999493004</v>
      </c>
      <c r="BK9" s="34">
        <v>0.61362380354568902</v>
      </c>
      <c r="BL9" s="38">
        <v>0.63049738137227196</v>
      </c>
      <c r="BM9" s="40">
        <v>6.8761696885416299</v>
      </c>
      <c r="BN9" s="34">
        <v>1.6363738512588799</v>
      </c>
      <c r="BO9" s="34">
        <v>4.5873885174929097</v>
      </c>
      <c r="BP9" s="34">
        <v>0.98814865897099202</v>
      </c>
      <c r="BQ9" s="34">
        <v>1.5947080233267401</v>
      </c>
      <c r="BR9" s="34">
        <v>2.60420370002588</v>
      </c>
      <c r="BS9" s="34">
        <v>9.1299017002185199</v>
      </c>
      <c r="BT9" s="34">
        <v>2.2506521622665598</v>
      </c>
      <c r="BU9" s="34">
        <v>1.9670423657537</v>
      </c>
      <c r="BV9" s="34">
        <v>2.7255634440566001</v>
      </c>
      <c r="BW9" s="34">
        <v>3.57440668539923</v>
      </c>
      <c r="BX9" s="38">
        <v>3.6117263276923901</v>
      </c>
    </row>
    <row r="10" spans="2:76" ht="15.75" x14ac:dyDescent="0.25">
      <c r="B10" s="53">
        <v>2011</v>
      </c>
      <c r="C10" s="51">
        <v>0.91849343365026703</v>
      </c>
      <c r="D10" s="34">
        <v>0.47315070322448699</v>
      </c>
      <c r="E10" s="34">
        <v>1.6423330981223301</v>
      </c>
      <c r="F10" s="34">
        <v>3.3515708759182798</v>
      </c>
      <c r="G10" s="34">
        <v>0.52226420766428905</v>
      </c>
      <c r="H10" s="34">
        <v>0.88775981618807898</v>
      </c>
      <c r="I10" s="34">
        <v>1.1824636773339301</v>
      </c>
      <c r="J10" s="34">
        <v>1.4840058081879699</v>
      </c>
      <c r="K10" s="34">
        <v>1.51595085077598</v>
      </c>
      <c r="L10" s="34">
        <v>0.86612248400443004</v>
      </c>
      <c r="M10" s="34">
        <v>1.0923734958498501</v>
      </c>
      <c r="N10" s="34">
        <v>1.4760723878939901</v>
      </c>
      <c r="O10" s="38">
        <v>1.43851662093195</v>
      </c>
      <c r="P10" s="51">
        <v>0.58993814205914197</v>
      </c>
      <c r="Q10" s="34">
        <v>0.77846253731033999</v>
      </c>
      <c r="R10" s="34">
        <v>0.83719394123945101</v>
      </c>
      <c r="S10" s="34">
        <v>0.45870152177910001</v>
      </c>
      <c r="T10" s="34">
        <v>0.81823487528439198</v>
      </c>
      <c r="U10" s="34">
        <v>0.53879429570964099</v>
      </c>
      <c r="V10" s="34">
        <v>1.06104616894097</v>
      </c>
      <c r="W10" s="34">
        <v>0.26576364365491001</v>
      </c>
      <c r="X10" s="34">
        <v>0.89840849329318295</v>
      </c>
      <c r="Y10" s="41">
        <v>0.48576474017821802</v>
      </c>
      <c r="Z10" s="50">
        <v>0.57792056639466405</v>
      </c>
      <c r="AA10" s="40">
        <v>0.82294202864170096</v>
      </c>
      <c r="AB10" s="34">
        <v>0.16065511982796199</v>
      </c>
      <c r="AC10" s="34">
        <v>0.91627612856567897</v>
      </c>
      <c r="AD10" s="34">
        <v>0.55984150996950799</v>
      </c>
      <c r="AE10" s="34">
        <v>0.61467105741130901</v>
      </c>
      <c r="AF10" s="38">
        <v>0.75690893018454797</v>
      </c>
      <c r="AG10" s="40">
        <v>4.0279447934345201E-2</v>
      </c>
      <c r="AH10" s="34">
        <v>6.3780960440635706E-2</v>
      </c>
      <c r="AI10" s="34">
        <v>5.4300048941020203E-2</v>
      </c>
      <c r="AJ10" s="34">
        <v>2.0270823097477401E-2</v>
      </c>
      <c r="AK10" s="34">
        <v>0.112734756047099</v>
      </c>
      <c r="AL10" s="34">
        <v>2.3757289545457898E-2</v>
      </c>
      <c r="AM10" s="34">
        <v>0.14006689813782</v>
      </c>
      <c r="AN10" s="34">
        <v>2.3958528075705899E-4</v>
      </c>
      <c r="AO10" s="34">
        <v>0.103015556532357</v>
      </c>
      <c r="AP10" s="34">
        <v>1.68305315220585E-2</v>
      </c>
      <c r="AQ10" s="34">
        <v>2.9268157180576099E-2</v>
      </c>
      <c r="AR10" s="34">
        <v>3.66366763412952E-2</v>
      </c>
      <c r="AS10" s="34">
        <v>6.2975784580482794E-2</v>
      </c>
      <c r="AT10" s="34">
        <v>8.8950424897866198E-3</v>
      </c>
      <c r="AU10" s="34">
        <v>5.6636851056125703E-2</v>
      </c>
      <c r="AV10" s="41">
        <v>2.0911549005592101E-2</v>
      </c>
      <c r="AW10" s="51">
        <v>0.49732397679696999</v>
      </c>
      <c r="AX10" s="41">
        <v>0.49090090664950298</v>
      </c>
      <c r="AY10" s="42">
        <v>0.49376039989923998</v>
      </c>
      <c r="AZ10" s="34">
        <v>0.48925382991631799</v>
      </c>
      <c r="BA10" s="34">
        <v>0.484497084699828</v>
      </c>
      <c r="BB10" s="34">
        <v>0.63578448578959601</v>
      </c>
      <c r="BC10" s="34">
        <v>0.63291653624323596</v>
      </c>
      <c r="BD10" s="34">
        <v>0.43316247585144901</v>
      </c>
      <c r="BE10" s="34">
        <v>0.48051333161337001</v>
      </c>
      <c r="BF10" s="34">
        <v>0.494727521561659</v>
      </c>
      <c r="BG10" s="34">
        <v>0.49644243149530298</v>
      </c>
      <c r="BH10" s="34">
        <v>0.49883218824863401</v>
      </c>
      <c r="BI10" s="34">
        <v>0.49252323684145199</v>
      </c>
      <c r="BJ10" s="34">
        <v>0.59251439058389799</v>
      </c>
      <c r="BK10" s="34">
        <v>0.48034254898285</v>
      </c>
      <c r="BL10" s="38">
        <v>0.49311966122242401</v>
      </c>
      <c r="BM10" s="40">
        <v>3.76659687210695</v>
      </c>
      <c r="BN10" s="34">
        <v>2.3763237282878098</v>
      </c>
      <c r="BO10" s="34">
        <v>3.5564206291417602</v>
      </c>
      <c r="BP10" s="34">
        <v>0.96604509782372905</v>
      </c>
      <c r="BQ10" s="34">
        <v>1.78571498909822</v>
      </c>
      <c r="BR10" s="34">
        <v>1.99292031462703</v>
      </c>
      <c r="BS10" s="34">
        <v>2.52711227227902</v>
      </c>
      <c r="BT10" s="34">
        <v>2.2340933934586902</v>
      </c>
      <c r="BU10" s="34">
        <v>1.39053167182952</v>
      </c>
      <c r="BV10" s="34">
        <v>1.62343851899585</v>
      </c>
      <c r="BW10" s="34">
        <v>3.03747100482384</v>
      </c>
      <c r="BX10" s="38">
        <v>2.8435855635024301</v>
      </c>
    </row>
    <row r="11" spans="2:76" ht="15.75" x14ac:dyDescent="0.25">
      <c r="B11" s="53">
        <v>2012</v>
      </c>
      <c r="C11" s="51">
        <v>0.87434056498965296</v>
      </c>
      <c r="D11" s="34">
        <v>0.81058099938799499</v>
      </c>
      <c r="E11" s="34">
        <v>1.5390494850373999</v>
      </c>
      <c r="F11" s="34">
        <v>2.7468694038078398</v>
      </c>
      <c r="G11" s="34">
        <v>0.61597336800593205</v>
      </c>
      <c r="H11" s="34">
        <v>0.97127392100837995</v>
      </c>
      <c r="I11" s="34">
        <v>1.3012713876637501</v>
      </c>
      <c r="J11" s="34">
        <v>2.1522340646811902</v>
      </c>
      <c r="K11" s="34">
        <v>1.61682304640611</v>
      </c>
      <c r="L11" s="34">
        <v>1.24594968686275</v>
      </c>
      <c r="M11" s="34">
        <v>1.1769512133215101</v>
      </c>
      <c r="N11" s="34">
        <v>1.48983998230246</v>
      </c>
      <c r="O11" s="38">
        <v>1.3847134672758901</v>
      </c>
      <c r="P11" s="51">
        <v>0.69745813173552396</v>
      </c>
      <c r="Q11" s="34">
        <v>0.78758387598726498</v>
      </c>
      <c r="R11" s="34">
        <v>0.83127990878019198</v>
      </c>
      <c r="S11" s="34">
        <v>1.9581809419517699</v>
      </c>
      <c r="T11" s="34">
        <v>0.86481752118160005</v>
      </c>
      <c r="U11" s="34">
        <v>0.64983303136512904</v>
      </c>
      <c r="V11" s="34">
        <v>1.08286839235024</v>
      </c>
      <c r="W11" s="34">
        <v>0.23784726225542599</v>
      </c>
      <c r="X11" s="34">
        <v>0.83310565474081999</v>
      </c>
      <c r="Y11" s="41">
        <v>0.45438841597310098</v>
      </c>
      <c r="Z11" s="50">
        <v>0.60871870455642496</v>
      </c>
      <c r="AA11" s="40">
        <v>0.80497661961519995</v>
      </c>
      <c r="AB11" s="34">
        <v>0.18887203426273899</v>
      </c>
      <c r="AC11" s="34">
        <v>1.06570908492026</v>
      </c>
      <c r="AD11" s="34">
        <v>0.56565360545084398</v>
      </c>
      <c r="AE11" s="34">
        <v>0.60105378453930203</v>
      </c>
      <c r="AF11" s="38">
        <v>0.96066785444978797</v>
      </c>
      <c r="AG11" s="40">
        <v>0.105074225751273</v>
      </c>
      <c r="AH11" s="34">
        <v>0.128716734134489</v>
      </c>
      <c r="AI11" s="34">
        <v>0.123855649386762</v>
      </c>
      <c r="AJ11" s="34">
        <v>9.2378317192196802E-2</v>
      </c>
      <c r="AK11" s="34">
        <v>0.14588959877989399</v>
      </c>
      <c r="AL11" s="34">
        <v>4.2785842948761102E-2</v>
      </c>
      <c r="AM11" s="34">
        <v>0.14509198185606101</v>
      </c>
      <c r="AN11" s="34">
        <v>1.22351009609564E-3</v>
      </c>
      <c r="AO11" s="34">
        <v>0.119065330496856</v>
      </c>
      <c r="AP11" s="34">
        <v>2.6736579619214999E-2</v>
      </c>
      <c r="AQ11" s="34">
        <v>5.9168719562391399E-2</v>
      </c>
      <c r="AR11" s="34">
        <v>4.0592928812938148E-2</v>
      </c>
      <c r="AS11" s="34">
        <v>0.103200212323471</v>
      </c>
      <c r="AT11" s="34">
        <v>7.9697838117336398E-3</v>
      </c>
      <c r="AU11" s="34">
        <v>0.145753394532949</v>
      </c>
      <c r="AV11" s="41">
        <v>8.4612324589588603E-2</v>
      </c>
      <c r="AW11" s="51">
        <v>0.544580770246053</v>
      </c>
      <c r="AX11" s="41">
        <v>0.51207905069545501</v>
      </c>
      <c r="AY11" s="42">
        <v>0.532514426063319</v>
      </c>
      <c r="AZ11" s="34">
        <v>0.52669771065314597</v>
      </c>
      <c r="BA11" s="34">
        <v>0.50305146030310899</v>
      </c>
      <c r="BB11" s="34">
        <v>0.68382723067627604</v>
      </c>
      <c r="BC11" s="34">
        <v>0.69742119361142596</v>
      </c>
      <c r="BD11" s="34">
        <v>0.439746138341022</v>
      </c>
      <c r="BE11" s="34">
        <v>0.475787328214062</v>
      </c>
      <c r="BF11" s="34">
        <v>0.50338861346244801</v>
      </c>
      <c r="BG11" s="34">
        <v>0.51053996334473295</v>
      </c>
      <c r="BH11" s="34">
        <v>0.51829225194422446</v>
      </c>
      <c r="BI11" s="34">
        <v>0.52698699676472205</v>
      </c>
      <c r="BJ11" s="34">
        <v>0.53174850190507905</v>
      </c>
      <c r="BK11" s="34">
        <v>0.45672674650947298</v>
      </c>
      <c r="BL11" s="38">
        <v>0.51723722942539896</v>
      </c>
      <c r="BM11" s="40">
        <v>2.8753777175653199</v>
      </c>
      <c r="BN11" s="34">
        <v>2.48062247662775</v>
      </c>
      <c r="BO11" s="34">
        <v>4.0016917224790198</v>
      </c>
      <c r="BP11" s="34">
        <v>1.11582405555923</v>
      </c>
      <c r="BQ11" s="34">
        <v>1.7681249537557899</v>
      </c>
      <c r="BR11" s="34">
        <v>2.41237497112968</v>
      </c>
      <c r="BS11" s="34">
        <v>2.38365100882947</v>
      </c>
      <c r="BT11" s="34">
        <v>2.2606733947992299</v>
      </c>
      <c r="BU11" s="34">
        <v>1.0923874615209901</v>
      </c>
      <c r="BV11" s="34">
        <v>1.3056500417385599</v>
      </c>
      <c r="BW11" s="34">
        <v>2.7981402165577101</v>
      </c>
      <c r="BX11" s="38">
        <v>2.64349528911867</v>
      </c>
    </row>
    <row r="12" spans="2:76" ht="15.75" x14ac:dyDescent="0.25">
      <c r="B12" s="53">
        <v>2013</v>
      </c>
      <c r="C12" s="51">
        <v>0.51624136470014004</v>
      </c>
      <c r="D12" s="34">
        <v>0.449881743260864</v>
      </c>
      <c r="E12" s="34">
        <v>1.3383348408292599</v>
      </c>
      <c r="F12" s="34">
        <v>2.6991668372857802</v>
      </c>
      <c r="G12" s="34">
        <v>0.66614139269365602</v>
      </c>
      <c r="H12" s="34">
        <v>1.12506301369932</v>
      </c>
      <c r="I12" s="34">
        <v>1.8204518577882201</v>
      </c>
      <c r="J12" s="34">
        <v>1.4468073391666001</v>
      </c>
      <c r="K12" s="34">
        <v>1.25114733957853</v>
      </c>
      <c r="L12" s="34">
        <v>1.86056928299063</v>
      </c>
      <c r="M12" s="34">
        <v>1.8622639536857599</v>
      </c>
      <c r="N12" s="34">
        <v>1.32088172631186</v>
      </c>
      <c r="O12" s="38">
        <v>1.45078371367494</v>
      </c>
      <c r="P12" s="51">
        <v>0.67960885069409405</v>
      </c>
      <c r="Q12" s="34">
        <v>0.97231759272870599</v>
      </c>
      <c r="R12" s="34">
        <v>0.82064495349334499</v>
      </c>
      <c r="S12" s="34">
        <v>0.47642198198785402</v>
      </c>
      <c r="T12" s="34">
        <v>0.81047875974692596</v>
      </c>
      <c r="U12" s="34">
        <v>0.50523863781671097</v>
      </c>
      <c r="V12" s="34">
        <v>0.84040188789367698</v>
      </c>
      <c r="W12" s="34">
        <v>0.26847249468595802</v>
      </c>
      <c r="X12" s="34">
        <v>0.77166013684974955</v>
      </c>
      <c r="Y12" s="41">
        <v>0.44913531069097801</v>
      </c>
      <c r="Z12" s="50">
        <v>0.60378083040316899</v>
      </c>
      <c r="AA12" s="40">
        <v>0.78701121058869905</v>
      </c>
      <c r="AB12" s="34">
        <v>0.41466795060099398</v>
      </c>
      <c r="AC12" s="34">
        <v>0.86232034862041496</v>
      </c>
      <c r="AD12" s="34">
        <v>0.54699605236114102</v>
      </c>
      <c r="AE12" s="34">
        <v>0.65552763787449397</v>
      </c>
      <c r="AF12" s="38">
        <v>0.83638811962945103</v>
      </c>
      <c r="AG12" s="40">
        <v>6.1404446231537201E-2</v>
      </c>
      <c r="AH12" s="34">
        <v>0.101824098887543</v>
      </c>
      <c r="AI12" s="34">
        <v>6.4762080937885394E-2</v>
      </c>
      <c r="AJ12" s="34">
        <v>3.73219742439687E-2</v>
      </c>
      <c r="AK12" s="34">
        <v>0.103900201034312</v>
      </c>
      <c r="AL12" s="34">
        <v>3.9371772501312297E-2</v>
      </c>
      <c r="AM12" s="34">
        <v>0.118855709118433</v>
      </c>
      <c r="AN12" s="34">
        <v>4.5693071302154997E-3</v>
      </c>
      <c r="AO12" s="34">
        <v>0.10333989752607844</v>
      </c>
      <c r="AP12" s="34">
        <v>2.7064038617215298E-2</v>
      </c>
      <c r="AQ12" s="34">
        <v>6.4103006881972194E-2</v>
      </c>
      <c r="AR12" s="34">
        <v>4.4549181284581102E-2</v>
      </c>
      <c r="AS12" s="34">
        <v>7.4713717283749995E-2</v>
      </c>
      <c r="AT12" s="34">
        <v>0</v>
      </c>
      <c r="AU12" s="34">
        <v>0.120972708142439</v>
      </c>
      <c r="AV12" s="41">
        <v>4.7422038324709398E-2</v>
      </c>
      <c r="AW12" s="51">
        <v>0.55870872980258501</v>
      </c>
      <c r="AX12" s="41">
        <v>0.54792539704413601</v>
      </c>
      <c r="AY12" s="42">
        <v>0.560487757649338</v>
      </c>
      <c r="AZ12" s="34">
        <v>0.55399838437636695</v>
      </c>
      <c r="BA12" s="34">
        <v>0.54993150514714895</v>
      </c>
      <c r="BB12" s="34">
        <v>0.62840213651051302</v>
      </c>
      <c r="BC12" s="34">
        <v>0.65255334435916301</v>
      </c>
      <c r="BD12" s="34">
        <v>0.51705157088822296</v>
      </c>
      <c r="BE12" s="34">
        <v>0.51712753758186247</v>
      </c>
      <c r="BF12" s="34">
        <v>0.54857343794970703</v>
      </c>
      <c r="BG12" s="34">
        <v>0.56215372035900801</v>
      </c>
      <c r="BH12" s="34">
        <v>0.53775231563981496</v>
      </c>
      <c r="BI12" s="34">
        <v>0.54952318690441304</v>
      </c>
      <c r="BJ12" s="34">
        <v>0.59790216689392695</v>
      </c>
      <c r="BK12" s="34">
        <v>0.50501917058327195</v>
      </c>
      <c r="BL12" s="38">
        <v>0.53784371859261004</v>
      </c>
      <c r="BM12" s="40">
        <v>3.2270078600430101</v>
      </c>
      <c r="BN12" s="34">
        <v>2.1558584864022299</v>
      </c>
      <c r="BO12" s="34">
        <v>5.0518613408823496</v>
      </c>
      <c r="BP12" s="34">
        <v>1.13045716109365</v>
      </c>
      <c r="BQ12" s="34">
        <v>1.72871815240769</v>
      </c>
      <c r="BR12" s="34">
        <v>3.30528054705688</v>
      </c>
      <c r="BS12" s="34">
        <v>2.3562960654359202</v>
      </c>
      <c r="BT12" s="34">
        <v>1.8207908265414801</v>
      </c>
      <c r="BU12" s="34">
        <v>1.53129686489668</v>
      </c>
      <c r="BV12" s="34">
        <v>2.5973676917916602</v>
      </c>
      <c r="BW12" s="34">
        <v>2.7401914953208402</v>
      </c>
      <c r="BX12" s="38">
        <v>2.46231905358737</v>
      </c>
    </row>
    <row r="13" spans="2:76" ht="15.75" x14ac:dyDescent="0.25">
      <c r="B13" s="53">
        <v>2014</v>
      </c>
      <c r="C13" s="51">
        <v>0.77207773625850695</v>
      </c>
      <c r="D13" s="34">
        <v>0.57304869896986299</v>
      </c>
      <c r="E13" s="34">
        <v>1.28400477965673</v>
      </c>
      <c r="F13" s="34">
        <v>2.8929336031929398</v>
      </c>
      <c r="G13" s="34">
        <v>0.51704208263351303</v>
      </c>
      <c r="H13" s="34">
        <v>1.00087406306431</v>
      </c>
      <c r="I13" s="34">
        <v>1.2191437075535501</v>
      </c>
      <c r="J13" s="34">
        <v>1.4116147610324401</v>
      </c>
      <c r="K13" s="34">
        <v>1.47372332264165</v>
      </c>
      <c r="L13" s="34">
        <v>2.20244671328593</v>
      </c>
      <c r="M13" s="34">
        <v>2.47499636743889</v>
      </c>
      <c r="N13" s="34">
        <v>1.4424277618527399</v>
      </c>
      <c r="O13" s="38">
        <v>1.2019082651299899</v>
      </c>
      <c r="P13" s="51">
        <v>0.703480701292715</v>
      </c>
      <c r="Q13" s="34">
        <v>0.83354219219140802</v>
      </c>
      <c r="R13" s="34">
        <v>0.86008071621595805</v>
      </c>
      <c r="S13" s="34">
        <v>0.49208207062461901</v>
      </c>
      <c r="T13" s="34">
        <v>0.82005639726465396</v>
      </c>
      <c r="U13" s="34">
        <v>0.485392765676389</v>
      </c>
      <c r="V13" s="34">
        <v>0.82475551053629104</v>
      </c>
      <c r="W13" s="34">
        <v>0.24420970724895599</v>
      </c>
      <c r="X13" s="34">
        <v>0.71021461895867899</v>
      </c>
      <c r="Y13" s="41">
        <v>0.40964639843520501</v>
      </c>
      <c r="Z13" s="50">
        <v>0.48427716552697397</v>
      </c>
      <c r="AA13" s="40">
        <v>0.80515837446884153</v>
      </c>
      <c r="AB13" s="34">
        <v>0.41766765957528901</v>
      </c>
      <c r="AC13" s="34">
        <v>1.7008257156151925</v>
      </c>
      <c r="AD13" s="34">
        <v>0.52118480801582301</v>
      </c>
      <c r="AE13" s="34">
        <v>0.62100864416461898</v>
      </c>
      <c r="AF13" s="38">
        <v>1.0143460333347301</v>
      </c>
      <c r="AG13" s="40">
        <v>5.6280976893114197E-2</v>
      </c>
      <c r="AH13" s="34">
        <v>9.5732579595948497E-2</v>
      </c>
      <c r="AI13" s="34">
        <v>4.6279019123669399E-2</v>
      </c>
      <c r="AJ13" s="34">
        <v>3.2535345996158198E-2</v>
      </c>
      <c r="AK13" s="34">
        <v>5.96079617061398E-2</v>
      </c>
      <c r="AL13" s="34">
        <v>6.05133969153537E-2</v>
      </c>
      <c r="AM13" s="34">
        <v>0.124699842816187</v>
      </c>
      <c r="AN13" s="34">
        <v>4.7753985023258998E-3</v>
      </c>
      <c r="AO13" s="34">
        <v>8.7614464555300905E-2</v>
      </c>
      <c r="AP13" s="34">
        <v>3.0785242363936802E-2</v>
      </c>
      <c r="AQ13" s="34">
        <v>4.7663452007390299E-2</v>
      </c>
      <c r="AR13" s="34">
        <v>5.0010498210380352E-2</v>
      </c>
      <c r="AS13" s="34">
        <v>5.5811742058877747E-2</v>
      </c>
      <c r="AT13" s="34">
        <v>1.26139072080453E-2</v>
      </c>
      <c r="AU13" s="34">
        <v>3.9382146166290301E-2</v>
      </c>
      <c r="AV13" s="41">
        <v>4.2337668994278203E-2</v>
      </c>
      <c r="AW13" s="51">
        <v>0.69195107583488702</v>
      </c>
      <c r="AX13" s="41">
        <v>0.63815451661745703</v>
      </c>
      <c r="AY13" s="42">
        <v>0.67086004503702701</v>
      </c>
      <c r="AZ13" s="34">
        <v>0.65267485537027103</v>
      </c>
      <c r="BA13" s="34">
        <v>0.63200840570709904</v>
      </c>
      <c r="BB13" s="34">
        <v>0.61867026276275805</v>
      </c>
      <c r="BC13" s="34">
        <v>0.647241225182</v>
      </c>
      <c r="BD13" s="34">
        <v>0.52260478639176899</v>
      </c>
      <c r="BE13" s="34">
        <v>0.55846774694966295</v>
      </c>
      <c r="BF13" s="34">
        <v>0.552009220345546</v>
      </c>
      <c r="BG13" s="34">
        <v>0.54336161808720995</v>
      </c>
      <c r="BH13" s="34">
        <v>0.54265960892950904</v>
      </c>
      <c r="BI13" s="34">
        <v>0.5508843617703395</v>
      </c>
      <c r="BJ13" s="34">
        <v>0.54162681475281704</v>
      </c>
      <c r="BK13" s="34">
        <v>0.47592456158945101</v>
      </c>
      <c r="BL13" s="38">
        <v>0.61568615912345404</v>
      </c>
      <c r="BM13" s="40">
        <v>2.9573545773824099</v>
      </c>
      <c r="BN13" s="34">
        <v>2.0924875408411001</v>
      </c>
      <c r="BO13" s="34">
        <v>4.6001491859310999</v>
      </c>
      <c r="BP13" s="34">
        <v>0.85872123780815601</v>
      </c>
      <c r="BQ13" s="34">
        <v>1.3922399446881999</v>
      </c>
      <c r="BR13" s="34">
        <v>2.1886724829673798</v>
      </c>
      <c r="BS13" s="34">
        <v>2.0121105644006798</v>
      </c>
      <c r="BT13" s="34">
        <v>1.8984490642782099</v>
      </c>
      <c r="BU13" s="34">
        <v>1.7301398237133701</v>
      </c>
      <c r="BV13" s="34">
        <v>2.8578157170874201</v>
      </c>
      <c r="BW13" s="34">
        <v>2.77805863420169</v>
      </c>
      <c r="BX13" s="38">
        <v>2.0129925164125702</v>
      </c>
    </row>
    <row r="14" spans="2:76" ht="15.75" x14ac:dyDescent="0.25">
      <c r="B14" s="53">
        <v>2015</v>
      </c>
      <c r="C14" s="51">
        <v>1.25030554483334</v>
      </c>
      <c r="D14" s="34">
        <v>4.3761248346756796</v>
      </c>
      <c r="E14" s="34">
        <f>AVERAGE(E13, E15)</f>
        <v>1.2487429001679051</v>
      </c>
      <c r="F14" s="34">
        <v>2.5725583434104902</v>
      </c>
      <c r="G14" s="34">
        <v>0.613314878568053</v>
      </c>
      <c r="H14" s="34">
        <v>1.07280407222951</v>
      </c>
      <c r="I14" s="34">
        <v>2.36478393475215</v>
      </c>
      <c r="J14" s="34">
        <v>1.67608948969947</v>
      </c>
      <c r="K14" s="34">
        <v>1.62799632549286</v>
      </c>
      <c r="L14" s="34">
        <v>2.0450528431357</v>
      </c>
      <c r="M14" s="34">
        <v>2.7317861156505501</v>
      </c>
      <c r="N14" s="34">
        <v>1.4528704533974299</v>
      </c>
      <c r="O14" s="38">
        <v>1.05262435998833</v>
      </c>
      <c r="P14" s="51">
        <v>1.5278432969003899</v>
      </c>
      <c r="Q14" s="34">
        <v>0.94057491366510004</v>
      </c>
      <c r="R14" s="34">
        <v>1.1520140930766001</v>
      </c>
      <c r="S14" s="34">
        <v>0.70848033173104497</v>
      </c>
      <c r="T14" s="34">
        <v>1.0046175161622599</v>
      </c>
      <c r="U14" s="34">
        <v>0.407837368141521</v>
      </c>
      <c r="V14" s="34">
        <v>0.85666926503181495</v>
      </c>
      <c r="W14" s="34">
        <v>0.24167770240455899</v>
      </c>
      <c r="X14" s="34">
        <v>0.84212050659983795</v>
      </c>
      <c r="Y14" s="41">
        <v>0.51929384056064798</v>
      </c>
      <c r="Z14" s="50">
        <v>0.71152501135018797</v>
      </c>
      <c r="AA14" s="40">
        <v>0.82330553834898401</v>
      </c>
      <c r="AB14" s="34">
        <v>0.38101435269702899</v>
      </c>
      <c r="AC14" s="34">
        <v>2.5393310826099702</v>
      </c>
      <c r="AD14" s="34">
        <v>0.55984159832199398</v>
      </c>
      <c r="AE14" s="34">
        <v>0.54967402444596902</v>
      </c>
      <c r="AF14" s="38">
        <v>1.20318358038601</v>
      </c>
      <c r="AG14" s="40">
        <v>7.3405022857089802E-2</v>
      </c>
      <c r="AH14" s="34">
        <v>0.116726428511794</v>
      </c>
      <c r="AI14" s="34">
        <v>0.15908763998498501</v>
      </c>
      <c r="AJ14" s="34">
        <v>7.3577681493203498E-2</v>
      </c>
      <c r="AK14" s="34">
        <v>0.12597805483020699</v>
      </c>
      <c r="AL14" s="34">
        <v>2.2316101938486099E-2</v>
      </c>
      <c r="AM14" s="34">
        <v>0.12313723030189699</v>
      </c>
      <c r="AN14" s="34">
        <v>3.8209588133862999E-3</v>
      </c>
      <c r="AO14" s="34">
        <v>0.105941390034323</v>
      </c>
      <c r="AP14" s="34">
        <v>3.9298752012352098E-2</v>
      </c>
      <c r="AQ14" s="34">
        <v>7.1865478775611003E-2</v>
      </c>
      <c r="AR14" s="34">
        <v>5.5471815136179603E-2</v>
      </c>
      <c r="AS14" s="34">
        <v>3.69097668340055E-2</v>
      </c>
      <c r="AT14" s="34">
        <v>0</v>
      </c>
      <c r="AU14" s="34">
        <v>0</v>
      </c>
      <c r="AV14" s="41">
        <v>5.1290610739797897E-2</v>
      </c>
      <c r="AW14" s="51">
        <v>0.61792571743329405</v>
      </c>
      <c r="AX14" s="41">
        <v>0.58148831405021495</v>
      </c>
      <c r="AY14" s="42">
        <v>0.629286245505015</v>
      </c>
      <c r="AZ14" s="34">
        <v>0.63858729398856695</v>
      </c>
      <c r="BA14" s="34">
        <v>0.68586067489857905</v>
      </c>
      <c r="BB14" s="34">
        <v>0.65355074351484099</v>
      </c>
      <c r="BC14" s="34">
        <v>0.64002997328837696</v>
      </c>
      <c r="BD14" s="34">
        <v>0.50381039561969898</v>
      </c>
      <c r="BE14" s="34">
        <v>0.54245291679513197</v>
      </c>
      <c r="BF14" s="34">
        <v>0.54236457690044704</v>
      </c>
      <c r="BG14" s="34">
        <v>0.53968084799616001</v>
      </c>
      <c r="BH14" s="34">
        <v>0.54756690221920301</v>
      </c>
      <c r="BI14" s="34">
        <v>0.55224553663626597</v>
      </c>
      <c r="BJ14" s="34">
        <v>0.49179074292381603</v>
      </c>
      <c r="BK14" s="34">
        <v>0.440228865334862</v>
      </c>
      <c r="BL14" s="38">
        <v>0.659744608297683</v>
      </c>
      <c r="BM14" s="51">
        <v>6.3999255637327801</v>
      </c>
      <c r="BN14" s="34">
        <v>2.156240191310645</v>
      </c>
      <c r="BO14" s="34">
        <v>4.49605472286542</v>
      </c>
      <c r="BP14" s="34">
        <v>1.1584473782219</v>
      </c>
      <c r="BQ14" s="34">
        <v>1.7305703407217701</v>
      </c>
      <c r="BR14" s="34">
        <v>4.4794153948624897</v>
      </c>
      <c r="BS14" s="34">
        <v>2.5606523906545999</v>
      </c>
      <c r="BT14" s="34">
        <v>2.4213641038385498</v>
      </c>
      <c r="BU14" s="34">
        <v>2.70315972829269</v>
      </c>
      <c r="BV14" s="34">
        <v>3.8280514568874699</v>
      </c>
      <c r="BW14" s="34">
        <v>2.8771940072377502</v>
      </c>
      <c r="BX14" s="38">
        <v>1.7898776029285599</v>
      </c>
    </row>
    <row r="15" spans="2:76" ht="15.75" x14ac:dyDescent="0.25">
      <c r="B15" s="53">
        <v>2016</v>
      </c>
      <c r="C15" s="51">
        <v>1.00986638888717</v>
      </c>
      <c r="D15" s="34">
        <v>3.32583858613526</v>
      </c>
      <c r="E15" s="34">
        <v>1.21348102067908</v>
      </c>
      <c r="F15" s="34">
        <v>2.58163029932585</v>
      </c>
      <c r="G15" s="34">
        <v>0.75685390238568495</v>
      </c>
      <c r="H15" s="34">
        <v>1.1241211809617699</v>
      </c>
      <c r="I15" s="34">
        <v>1.47130607043703</v>
      </c>
      <c r="J15" s="34">
        <v>1.7564639363694801</v>
      </c>
      <c r="K15" s="34">
        <v>1.5496712371707</v>
      </c>
      <c r="L15" s="34">
        <v>1.86782689465063</v>
      </c>
      <c r="M15" s="34">
        <v>2.8021654455826202</v>
      </c>
      <c r="N15" s="34">
        <v>1.4224301328261699</v>
      </c>
      <c r="O15" s="38">
        <v>1.15035707844516</v>
      </c>
      <c r="P15" s="51">
        <v>0.92444484981317698</v>
      </c>
      <c r="Q15" s="34">
        <v>0.82305633435370751</v>
      </c>
      <c r="R15" s="34">
        <v>1.08373138381809</v>
      </c>
      <c r="S15" s="34">
        <v>1.0073391333222399</v>
      </c>
      <c r="T15" s="34">
        <v>0.81436733543872797</v>
      </c>
      <c r="U15" s="34">
        <v>0.35963100593151698</v>
      </c>
      <c r="V15" s="34">
        <v>0.86903597762187301</v>
      </c>
      <c r="W15" s="34">
        <v>0.23250191825042901</v>
      </c>
      <c r="X15" s="34">
        <v>0.76144900395159099</v>
      </c>
      <c r="Y15" s="41">
        <v>0.42549584548060698</v>
      </c>
      <c r="Z15" s="50">
        <v>0.60831136554479603</v>
      </c>
      <c r="AA15" s="40">
        <v>0.799664118942225</v>
      </c>
      <c r="AB15" s="34">
        <v>0.30300898426051798</v>
      </c>
      <c r="AC15" s="34">
        <v>2.3150954307043499</v>
      </c>
      <c r="AD15" s="34">
        <v>0.549612639611052</v>
      </c>
      <c r="AE15" s="34">
        <v>0.49424509048461901</v>
      </c>
      <c r="AF15" s="38">
        <v>1.0381006231674801</v>
      </c>
      <c r="AG15" s="40">
        <v>7.6214822040776106E-2</v>
      </c>
      <c r="AH15" s="34">
        <v>8.0682170028686204E-2</v>
      </c>
      <c r="AI15" s="34">
        <v>0.16258763011972399</v>
      </c>
      <c r="AJ15" s="34">
        <v>7.8999829789002704E-2</v>
      </c>
      <c r="AK15" s="34">
        <v>0.11993399117142001</v>
      </c>
      <c r="AL15" s="34">
        <v>1.64233034251836E-2</v>
      </c>
      <c r="AM15" s="34">
        <v>0.12902827896177799</v>
      </c>
      <c r="AN15" s="34">
        <v>4.4476540642790496E-3</v>
      </c>
      <c r="AO15" s="34">
        <v>9.2637915695249498E-2</v>
      </c>
      <c r="AP15" s="34">
        <v>3.1120709465959899E-2</v>
      </c>
      <c r="AQ15" s="34">
        <v>6.4182445059640894E-2</v>
      </c>
      <c r="AR15" s="34">
        <v>4.9782653743365997E-2</v>
      </c>
      <c r="AS15" s="34">
        <v>0.101459415565144</v>
      </c>
      <c r="AT15" s="34">
        <v>0</v>
      </c>
      <c r="AU15" s="34">
        <v>0</v>
      </c>
      <c r="AV15" s="41">
        <v>4.6673693407613501E-2</v>
      </c>
      <c r="AW15" s="51">
        <v>0.65919154781406197</v>
      </c>
      <c r="AX15" s="41">
        <v>0.58392240664128348</v>
      </c>
      <c r="AY15" s="42">
        <v>0.65258503937330403</v>
      </c>
      <c r="AZ15" s="34">
        <v>0.63936069657405203</v>
      </c>
      <c r="BA15" s="34">
        <v>0.64618256032466903</v>
      </c>
      <c r="BB15" s="34">
        <v>0.63965035358379596</v>
      </c>
      <c r="BC15" s="34">
        <v>0.64655744582414598</v>
      </c>
      <c r="BD15" s="34">
        <v>0.51037550025752598</v>
      </c>
      <c r="BE15" s="34">
        <v>0.53316427322856197</v>
      </c>
      <c r="BF15" s="34">
        <v>0.51989983824583197</v>
      </c>
      <c r="BG15" s="34">
        <v>0.525329588833502</v>
      </c>
      <c r="BH15" s="34">
        <v>0.53460856597378603</v>
      </c>
      <c r="BI15" s="34">
        <v>0.61557199420557196</v>
      </c>
      <c r="BJ15" s="34">
        <v>0.49941889916000698</v>
      </c>
      <c r="BK15" s="34">
        <v>0.44470640748739199</v>
      </c>
      <c r="BL15" s="38">
        <v>0.65228585325754596</v>
      </c>
      <c r="BM15" s="51">
        <v>4.0898560861746498</v>
      </c>
      <c r="BN15" s="34">
        <v>2.21999284178019</v>
      </c>
      <c r="BO15" s="34">
        <v>4.5847572029614101</v>
      </c>
      <c r="BP15" s="34">
        <v>1.82960029247037</v>
      </c>
      <c r="BQ15" s="34">
        <v>2.3326532007107201</v>
      </c>
      <c r="BR15" s="34">
        <v>3.08561917245388</v>
      </c>
      <c r="BS15" s="34">
        <v>2.8464654537945502</v>
      </c>
      <c r="BT15" s="34">
        <v>2.3814440652728099</v>
      </c>
      <c r="BU15" s="34">
        <v>4.8898755825799096</v>
      </c>
      <c r="BV15" s="34">
        <v>3.9758163515863698</v>
      </c>
      <c r="BW15" s="34">
        <v>2.6582875192165401</v>
      </c>
      <c r="BX15" s="38">
        <v>1.98640110583629</v>
      </c>
    </row>
    <row r="16" spans="2:76" ht="15.75" x14ac:dyDescent="0.25">
      <c r="B16" s="53">
        <v>2017</v>
      </c>
      <c r="C16" s="51">
        <v>0.76568636554674996</v>
      </c>
      <c r="D16" s="34">
        <v>0.61104205350081098</v>
      </c>
      <c r="E16" s="34">
        <v>1.1505719081119301</v>
      </c>
      <c r="F16" s="34">
        <v>2.5646276425142802</v>
      </c>
      <c r="G16" s="34">
        <v>0.51972862293845701</v>
      </c>
      <c r="H16" s="34">
        <v>1.0200097783137201</v>
      </c>
      <c r="I16" s="34">
        <v>2.9385010948721</v>
      </c>
      <c r="J16" s="34">
        <v>1.8284298910336101</v>
      </c>
      <c r="K16" s="34">
        <v>1.27001047531764</v>
      </c>
      <c r="L16" s="34">
        <v>1.54615506176221</v>
      </c>
      <c r="M16" s="34">
        <v>2.7046951480069299</v>
      </c>
      <c r="N16" s="34">
        <v>1.78330370585124</v>
      </c>
      <c r="O16" s="38">
        <v>1.2879036743132799</v>
      </c>
      <c r="P16" s="51">
        <v>0.64049964578401697</v>
      </c>
      <c r="Q16" s="34">
        <v>0.70553775504231497</v>
      </c>
      <c r="R16" s="34">
        <v>0.84836825093284995</v>
      </c>
      <c r="S16" s="34">
        <v>0.62849038143138403</v>
      </c>
      <c r="T16" s="34">
        <v>0.81777263297276104</v>
      </c>
      <c r="U16" s="34">
        <v>0.39816046346511202</v>
      </c>
      <c r="V16" s="34">
        <v>0.84433905707030998</v>
      </c>
      <c r="W16" s="34">
        <v>0.22917480780077801</v>
      </c>
      <c r="X16" s="34">
        <v>0.62617574334144599</v>
      </c>
      <c r="Y16" s="41">
        <v>0.43771721962197102</v>
      </c>
      <c r="Z16" s="50">
        <v>0.57110194621954902</v>
      </c>
      <c r="AA16" s="40">
        <v>0.64797346411567003</v>
      </c>
      <c r="AB16" s="34">
        <v>0.33289604351438301</v>
      </c>
      <c r="AC16" s="34">
        <v>1.4225852628548901</v>
      </c>
      <c r="AD16" s="34">
        <v>0.52437454590509702</v>
      </c>
      <c r="AE16" s="34">
        <v>0.46056693661631198</v>
      </c>
      <c r="AF16" s="38">
        <v>0.92108471751213095</v>
      </c>
      <c r="AG16" s="40">
        <v>5.1042814407560803E-2</v>
      </c>
      <c r="AH16" s="34">
        <v>4.4637911545578397E-2</v>
      </c>
      <c r="AI16" s="34">
        <v>7.21380278529202E-2</v>
      </c>
      <c r="AJ16" s="34">
        <v>3.6955015978119399E-2</v>
      </c>
      <c r="AK16" s="34">
        <v>5.9640523130920803E-2</v>
      </c>
      <c r="AL16" s="34">
        <v>2.2773867007344999E-2</v>
      </c>
      <c r="AM16" s="34">
        <v>0.117401533683792</v>
      </c>
      <c r="AN16" s="34">
        <v>1.2061123436849001E-3</v>
      </c>
      <c r="AO16" s="34">
        <v>7.1057690307498006E-2</v>
      </c>
      <c r="AP16" s="34">
        <v>2.8709461535166601E-2</v>
      </c>
      <c r="AQ16" s="34">
        <v>4.6287071985839798E-2</v>
      </c>
      <c r="AR16" s="34">
        <v>4.0072396332234701E-2</v>
      </c>
      <c r="AS16" s="34">
        <v>4.2877581498275197E-2</v>
      </c>
      <c r="AT16" s="34">
        <v>0</v>
      </c>
      <c r="AU16" s="34">
        <v>0</v>
      </c>
      <c r="AV16" s="41">
        <v>6.2659827098250395E-2</v>
      </c>
      <c r="AW16" s="51">
        <v>0.59759043232869302</v>
      </c>
      <c r="AX16" s="41">
        <v>0.586356499232352</v>
      </c>
      <c r="AY16" s="42">
        <v>0.60594527350097405</v>
      </c>
      <c r="AZ16" s="34">
        <v>0.57630943164962201</v>
      </c>
      <c r="BA16" s="34">
        <v>0.60905710269104396</v>
      </c>
      <c r="BB16" s="34">
        <v>0.59423325955867801</v>
      </c>
      <c r="BC16" s="34">
        <v>0.59284064417979798</v>
      </c>
      <c r="BD16" s="34">
        <v>0.50151918349521496</v>
      </c>
      <c r="BE16" s="34">
        <v>0.52219980061054205</v>
      </c>
      <c r="BF16" s="34">
        <v>0.51925488998150005</v>
      </c>
      <c r="BG16" s="34">
        <v>0.52171324370271099</v>
      </c>
      <c r="BH16" s="34">
        <v>0.52255615330578997</v>
      </c>
      <c r="BI16" s="34">
        <v>0.63048010567823998</v>
      </c>
      <c r="BJ16" s="34">
        <v>0.50886768924778902</v>
      </c>
      <c r="BK16" s="34">
        <v>0.474478603193634</v>
      </c>
      <c r="BL16" s="38">
        <v>0.58592224001884496</v>
      </c>
      <c r="BM16" s="51">
        <v>3.8198466027369302</v>
      </c>
      <c r="BN16" s="34">
        <v>1.9591390887896201</v>
      </c>
      <c r="BO16" s="34">
        <v>3.95429435909772</v>
      </c>
      <c r="BP16" s="34">
        <v>1.1270689676728201</v>
      </c>
      <c r="BQ16" s="34">
        <v>2.3086228289846602</v>
      </c>
      <c r="BR16" s="34">
        <v>4.8288609059351799</v>
      </c>
      <c r="BS16" s="34">
        <v>2.911003427072</v>
      </c>
      <c r="BT16" s="34">
        <v>2.1678227235873502</v>
      </c>
      <c r="BU16" s="34">
        <v>9.5061460217352103</v>
      </c>
      <c r="BV16" s="34">
        <v>6.8017387477294502</v>
      </c>
      <c r="BW16" s="34">
        <v>3.8897121950983999</v>
      </c>
      <c r="BX16" s="38">
        <v>2.4893718215285801</v>
      </c>
    </row>
    <row r="17" spans="2:76" ht="15.75" x14ac:dyDescent="0.25">
      <c r="B17" s="53">
        <v>2018</v>
      </c>
      <c r="C17" s="51">
        <v>0.80012448082367604</v>
      </c>
      <c r="D17" s="34">
        <v>0.77066416832907403</v>
      </c>
      <c r="E17" s="34">
        <v>1.03302843507339</v>
      </c>
      <c r="F17" s="34">
        <v>2.3522664010524701</v>
      </c>
      <c r="G17" s="34">
        <v>0.93809308341958297</v>
      </c>
      <c r="H17" s="34">
        <v>1.0089791146417499</v>
      </c>
      <c r="I17" s="34">
        <v>1.7626344024157901</v>
      </c>
      <c r="J17" s="34">
        <v>1.6585302951520899</v>
      </c>
      <c r="K17" s="34">
        <v>1.3929669988937099</v>
      </c>
      <c r="L17" s="35">
        <v>1.54615506176221</v>
      </c>
      <c r="M17" s="34">
        <v>1.6972755835814901</v>
      </c>
      <c r="N17" s="34">
        <v>1.26587536210815</v>
      </c>
      <c r="O17" s="38">
        <v>1.37037794137823</v>
      </c>
      <c r="P17" s="51">
        <v>0.53390240087173901</v>
      </c>
      <c r="Q17" s="34">
        <v>1.20109023029606</v>
      </c>
      <c r="R17" s="34">
        <v>0.71367155870453303</v>
      </c>
      <c r="S17" s="34">
        <v>0.73719762076587803</v>
      </c>
      <c r="T17" s="34">
        <v>0.65399545781752599</v>
      </c>
      <c r="U17" s="34">
        <v>0.35946302450054901</v>
      </c>
      <c r="V17" s="34">
        <v>0.74281148066123304</v>
      </c>
      <c r="W17" s="34">
        <v>0.23180217258000799</v>
      </c>
      <c r="X17" s="34">
        <v>0.59829060983498294</v>
      </c>
      <c r="Y17" s="41">
        <v>0.41160416472376399</v>
      </c>
      <c r="Z17" s="50">
        <v>0.56147856669405805</v>
      </c>
      <c r="AA17" s="40">
        <v>0.68394145667552997</v>
      </c>
      <c r="AB17" s="34">
        <v>0.32095587281240101</v>
      </c>
      <c r="AC17" s="34">
        <v>1.24476618285679</v>
      </c>
      <c r="AD17" s="34">
        <v>0.397038602166706</v>
      </c>
      <c r="AE17" s="34">
        <v>1.5139118670313401</v>
      </c>
      <c r="AF17" s="58">
        <v>0.92108471751213095</v>
      </c>
      <c r="AG17" s="40">
        <v>9.8238653473315708E-3</v>
      </c>
      <c r="AH17" s="34">
        <v>1.33075843979087E-2</v>
      </c>
      <c r="AI17" s="34">
        <v>3.4873839436719803E-2</v>
      </c>
      <c r="AJ17" s="34">
        <v>1.02094071077519E-2</v>
      </c>
      <c r="AK17" s="34">
        <v>1.4974676510867001E-2</v>
      </c>
      <c r="AL17" s="34">
        <v>2.3782377231067801E-2</v>
      </c>
      <c r="AM17" s="34">
        <v>9.6436457615345694E-2</v>
      </c>
      <c r="AN17" s="34">
        <v>7.4984448946128503E-4</v>
      </c>
      <c r="AO17" s="34">
        <v>6.3155338820251095E-2</v>
      </c>
      <c r="AP17" s="34">
        <v>2.4624991916904301E-2</v>
      </c>
      <c r="AQ17" s="34">
        <v>4.4311454345993102E-2</v>
      </c>
      <c r="AR17" s="34">
        <v>3.1369077848891397E-2</v>
      </c>
      <c r="AS17" s="34">
        <v>1.3818123353399299E-2</v>
      </c>
      <c r="AT17" s="34">
        <v>0</v>
      </c>
      <c r="AU17" s="34">
        <v>0</v>
      </c>
      <c r="AV17" s="59">
        <v>6.2659827098250395E-2</v>
      </c>
      <c r="AW17" s="51">
        <v>0.55714072575492202</v>
      </c>
      <c r="AX17" s="41">
        <v>0.54832421739896098</v>
      </c>
      <c r="AY17" s="42">
        <v>0.59724612633387297</v>
      </c>
      <c r="AZ17" s="34">
        <v>0.57133418081823995</v>
      </c>
      <c r="BA17" s="34">
        <v>0.55595618953891801</v>
      </c>
      <c r="BB17" s="34">
        <v>0.56738662591618905</v>
      </c>
      <c r="BC17" s="34">
        <v>0.58176797429720595</v>
      </c>
      <c r="BD17" s="34">
        <v>0.54529526728694699</v>
      </c>
      <c r="BE17" s="34">
        <v>0.53378348632283101</v>
      </c>
      <c r="BF17" s="34">
        <v>0.579322500187054</v>
      </c>
      <c r="BG17" s="34">
        <v>0.57202627244642201</v>
      </c>
      <c r="BH17" s="34">
        <v>0.538453456759453</v>
      </c>
      <c r="BI17" s="34">
        <v>0.59177185399006005</v>
      </c>
      <c r="BJ17" s="34">
        <v>0.55446078048811998</v>
      </c>
      <c r="BK17" s="34">
        <v>0.51326452033086301</v>
      </c>
      <c r="BL17" s="43">
        <v>0.58592224001884496</v>
      </c>
      <c r="BM17" s="51">
        <v>3.8436954200267799</v>
      </c>
      <c r="BN17" s="34">
        <v>2.0710550621505601</v>
      </c>
      <c r="BO17" s="34">
        <v>4.09638509750366</v>
      </c>
      <c r="BP17" s="34">
        <v>1.05727395374667</v>
      </c>
      <c r="BQ17" s="34">
        <v>1.9878801981608101</v>
      </c>
      <c r="BR17" s="34">
        <v>3.28364341767108</v>
      </c>
      <c r="BS17" s="34">
        <v>2.5024518226755101</v>
      </c>
      <c r="BT17" s="34">
        <v>2.4698713138455299</v>
      </c>
      <c r="BU17" s="34">
        <v>5.2606195928686796</v>
      </c>
      <c r="BV17" s="34">
        <v>3.5711781989444402</v>
      </c>
      <c r="BW17" s="34">
        <v>2.6071778782953801</v>
      </c>
      <c r="BX17" s="38">
        <v>2.10895606618503</v>
      </c>
    </row>
    <row r="18" spans="2:76" s="67" customFormat="1" x14ac:dyDescent="0.25">
      <c r="B18" s="61" t="s">
        <v>119</v>
      </c>
      <c r="C18" s="62">
        <f>SUM(C4:C17)</f>
        <v>12.730245584841258</v>
      </c>
      <c r="D18" s="60">
        <f t="shared" ref="D18:O18" si="0">SUM(D4:D17)</f>
        <v>14.925169846512381</v>
      </c>
      <c r="E18" s="60">
        <f t="shared" si="0"/>
        <v>18.66775469235829</v>
      </c>
      <c r="F18" s="60">
        <f t="shared" si="0"/>
        <v>46.53392104495633</v>
      </c>
      <c r="G18" s="60">
        <f t="shared" si="0"/>
        <v>8.3602242992858429</v>
      </c>
      <c r="H18" s="60">
        <f t="shared" si="0"/>
        <v>13.603721791312076</v>
      </c>
      <c r="I18" s="60">
        <f t="shared" si="0"/>
        <v>22.344331113852519</v>
      </c>
      <c r="J18" s="60">
        <f t="shared" si="0"/>
        <v>23.192424364935267</v>
      </c>
      <c r="K18" s="60">
        <f t="shared" si="0"/>
        <v>21.387448391726927</v>
      </c>
      <c r="L18" s="60">
        <f t="shared" si="0"/>
        <v>22.596477010186877</v>
      </c>
      <c r="M18" s="60">
        <f t="shared" si="0"/>
        <v>27.698435003050541</v>
      </c>
      <c r="N18" s="60">
        <f t="shared" si="0"/>
        <v>22.995891627875164</v>
      </c>
      <c r="O18" s="63">
        <f t="shared" si="0"/>
        <v>22.34905279382447</v>
      </c>
      <c r="P18" s="62">
        <f t="shared" ref="P18" si="1">SUM(P4:P17)</f>
        <v>11.277004778011914</v>
      </c>
      <c r="Q18" s="60">
        <f t="shared" ref="Q18" si="2">SUM(Q4:Q17)</f>
        <v>13.58393515652768</v>
      </c>
      <c r="R18" s="60">
        <f t="shared" ref="R18" si="3">SUM(R4:R17)</f>
        <v>14.415260420813894</v>
      </c>
      <c r="S18" s="60">
        <f t="shared" ref="S18" si="4">SUM(S4:S17)</f>
        <v>10.31202031415812</v>
      </c>
      <c r="T18" s="60">
        <f t="shared" ref="T18" si="5">SUM(T4:T17)</f>
        <v>13.807188368313877</v>
      </c>
      <c r="U18" s="60">
        <f t="shared" ref="U18" si="6">SUM(U4:U17)</f>
        <v>7.0305464625657708</v>
      </c>
      <c r="V18" s="60">
        <f t="shared" ref="V18" si="7">SUM(V4:V17)</f>
        <v>15.620883898789939</v>
      </c>
      <c r="W18" s="60">
        <f t="shared" ref="W18" si="8">SUM(W4:W17)</f>
        <v>3.7587423933338582</v>
      </c>
      <c r="X18" s="60">
        <f t="shared" ref="X18" si="9">SUM(X4:X17)</f>
        <v>13.497385824807576</v>
      </c>
      <c r="Y18" s="64">
        <f t="shared" ref="Y18" si="10">SUM(Y4:Y17)</f>
        <v>7.9376449805338272</v>
      </c>
      <c r="Z18" s="65">
        <f t="shared" ref="Z18" si="11">SUM(Z4:Z17)</f>
        <v>10.275801359541118</v>
      </c>
      <c r="AA18" s="66">
        <f t="shared" ref="AA18" si="12">SUM(AA4:AA17)</f>
        <v>13.260517665724254</v>
      </c>
      <c r="AB18" s="60">
        <f t="shared" ref="AB18" si="13">SUM(AB4:AB17)</f>
        <v>4.0061194313304647</v>
      </c>
      <c r="AC18" s="60">
        <f t="shared" ref="AC18" si="14">SUM(AC4:AC17)</f>
        <v>20.364848802237145</v>
      </c>
      <c r="AD18" s="60">
        <f t="shared" ref="AD18" si="15">SUM(AD4:AD17)</f>
        <v>8.9961501597188835</v>
      </c>
      <c r="AE18" s="60">
        <f t="shared" ref="AE18" si="16">SUM(AE4:AE17)</f>
        <v>10.430488790980563</v>
      </c>
      <c r="AF18" s="63">
        <f t="shared" ref="AF18" si="17">SUM(AF4:AF17)</f>
        <v>13.333422295392193</v>
      </c>
      <c r="AG18" s="66">
        <f t="shared" ref="AG18" si="18">SUM(AG4:AG17)</f>
        <v>1.3514401333872519</v>
      </c>
      <c r="AH18" s="60">
        <f t="shared" ref="AH18" si="19">SUM(AH4:AH17)</f>
        <v>1.6137225587211432</v>
      </c>
      <c r="AI18" s="60">
        <f t="shared" ref="AI18" si="20">SUM(AI4:AI17)</f>
        <v>1.8988943480352301</v>
      </c>
      <c r="AJ18" s="60">
        <f t="shared" ref="AJ18" si="21">SUM(AJ4:AJ17)</f>
        <v>0.85444978551694328</v>
      </c>
      <c r="AK18" s="60">
        <f t="shared" ref="AK18" si="22">SUM(AK4:AK17)</f>
        <v>2.1097595218835123</v>
      </c>
      <c r="AL18" s="60">
        <f t="shared" ref="AL18" si="23">SUM(AL4:AL17)</f>
        <v>0.38198492359666331</v>
      </c>
      <c r="AM18" s="60">
        <f t="shared" ref="AM18" si="24">SUM(AM4:AM17)</f>
        <v>1.8808353723449533</v>
      </c>
      <c r="AN18" s="60">
        <f t="shared" ref="AN18" si="25">SUM(AN4:AN17)</f>
        <v>4.2153635183073412E-2</v>
      </c>
      <c r="AO18" s="60">
        <f t="shared" ref="AO18" si="26">SUM(AO4:AO17)</f>
        <v>1.7313380451585754</v>
      </c>
      <c r="AP18" s="60">
        <f t="shared" ref="AP18" si="27">SUM(AP4:AP17)</f>
        <v>0.55787034007389913</v>
      </c>
      <c r="AQ18" s="60">
        <f t="shared" ref="AQ18" si="28">SUM(AQ4:AQ17)</f>
        <v>1.0526715890788172</v>
      </c>
      <c r="AR18" s="60">
        <f t="shared" ref="AR18" si="29">SUM(AR4:AR17)</f>
        <v>0.91426201585703537</v>
      </c>
      <c r="AS18" s="60">
        <f t="shared" ref="AS18" si="30">SUM(AS4:AS17)</f>
        <v>1.4005489891609386</v>
      </c>
      <c r="AT18" s="60">
        <f t="shared" ref="AT18" si="31">SUM(AT4:AT17)</f>
        <v>0.50119892270453748</v>
      </c>
      <c r="AU18" s="60">
        <f t="shared" ref="AU18" si="32">SUM(AU4:AU17)</f>
        <v>1.1490087229385639</v>
      </c>
      <c r="AV18" s="64">
        <f t="shared" ref="AV18" si="33">SUM(AV4:AV17)</f>
        <v>0.73506500855952017</v>
      </c>
      <c r="AW18" s="62">
        <f t="shared" ref="AW18" si="34">SUM(AW4:AW17)</f>
        <v>8.2946093772238605</v>
      </c>
      <c r="AX18" s="60">
        <f t="shared" ref="AX18" si="35">SUM(AX4:AX17)</f>
        <v>8.1210592894737186</v>
      </c>
      <c r="AY18" s="60">
        <f t="shared" ref="AY18" si="36">SUM(AY4:AY17)</f>
        <v>8.3497552007567908</v>
      </c>
      <c r="AZ18" s="60">
        <f t="shared" ref="AZ18" si="37">SUM(AZ4:AZ17)</f>
        <v>8.3282202370735483</v>
      </c>
      <c r="BA18" s="60">
        <f t="shared" ref="BA18" si="38">SUM(BA4:BA17)</f>
        <v>8.3146940913872349</v>
      </c>
      <c r="BB18" s="60">
        <f t="shared" ref="BB18" si="39">SUM(BB4:BB17)</f>
        <v>8.7078877091605698</v>
      </c>
      <c r="BC18" s="60">
        <f t="shared" ref="BC18" si="40">SUM(BC4:BC17)</f>
        <v>8.7628158816127488</v>
      </c>
      <c r="BD18" s="60">
        <f t="shared" ref="BD18" si="41">SUM(BD4:BD17)</f>
        <v>7.3863158023723887</v>
      </c>
      <c r="BE18" s="60">
        <f t="shared" ref="BE18" si="42">SUM(BE4:BE17)</f>
        <v>7.7433505586486948</v>
      </c>
      <c r="BF18" s="60">
        <f t="shared" ref="BF18" si="43">SUM(BF4:BF17)</f>
        <v>8.1938412996964409</v>
      </c>
      <c r="BG18" s="60">
        <f t="shared" ref="BG18" si="44">SUM(BG4:BG17)</f>
        <v>7.8678259195646394</v>
      </c>
      <c r="BH18" s="60">
        <f t="shared" ref="BH18" si="45">SUM(BH4:BH17)</f>
        <v>7.8783112359776162</v>
      </c>
      <c r="BI18" s="60">
        <f t="shared" ref="BI18" si="46">SUM(BI4:BI17)</f>
        <v>8.0879944058779412</v>
      </c>
      <c r="BJ18" s="60">
        <f t="shared" ref="BJ18" si="47">SUM(BJ4:BJ17)</f>
        <v>7.3623086166513669</v>
      </c>
      <c r="BK18" s="60">
        <f t="shared" ref="BK18" si="48">SUM(BK4:BK17)</f>
        <v>7.2602853335389401</v>
      </c>
      <c r="BL18" s="63">
        <f t="shared" ref="BL18" si="49">SUM(BL4:BL17)</f>
        <v>8.2639843555791632</v>
      </c>
      <c r="BM18" s="62">
        <f t="shared" ref="BM18" si="50">SUM(BM4:BM17)</f>
        <v>58.409385778618429</v>
      </c>
      <c r="BN18" s="60">
        <f t="shared" ref="BN18" si="51">SUM(BN4:BN17)</f>
        <v>30.638691186068574</v>
      </c>
      <c r="BO18" s="60">
        <f t="shared" ref="BO18" si="52">SUM(BO4:BO17)</f>
        <v>60.480016460965643</v>
      </c>
      <c r="BP18" s="60">
        <f t="shared" ref="BP18" si="53">SUM(BP4:BP17)</f>
        <v>17.800084032551666</v>
      </c>
      <c r="BQ18" s="60">
        <f t="shared" ref="BQ18" si="54">SUM(BQ4:BQ17)</f>
        <v>24.696618670149139</v>
      </c>
      <c r="BR18" s="60">
        <f t="shared" ref="BR18" si="55">SUM(BR4:BR17)</f>
        <v>40.285067005916588</v>
      </c>
      <c r="BS18" s="60">
        <f t="shared" ref="BS18" si="56">SUM(BS4:BS17)</f>
        <v>60.909954481883773</v>
      </c>
      <c r="BT18" s="60">
        <f t="shared" ref="BT18" si="57">SUM(BT4:BT17)</f>
        <v>29.537316861228788</v>
      </c>
      <c r="BU18" s="60">
        <f t="shared" ref="BU18" si="58">SUM(BU4:BU17)</f>
        <v>58.430061387138728</v>
      </c>
      <c r="BV18" s="60">
        <f t="shared" ref="BV18" si="59">SUM(BV4:BV17)</f>
        <v>41.2445050497981</v>
      </c>
      <c r="BW18" s="60">
        <f t="shared" ref="BW18" si="60">SUM(BW4:BW17)</f>
        <v>45.781857630821676</v>
      </c>
      <c r="BX18" s="63">
        <f t="shared" ref="BX18" si="61">SUM(BX4:BX17)</f>
        <v>39.519640784220343</v>
      </c>
    </row>
    <row r="19" spans="2:76" s="33" customFormat="1" ht="66" customHeight="1" thickBot="1" x14ac:dyDescent="0.3">
      <c r="B19" s="54" t="s">
        <v>86</v>
      </c>
      <c r="C19" s="56" t="str">
        <f>'Air Toxic Concen Adjust Table'!D3</f>
        <v>Washington Urban And Center City</v>
      </c>
      <c r="D19" s="39" t="str">
        <f>'Air Toxic Concen Adjust Table'!D4</f>
        <v>Baltimore Suburban</v>
      </c>
      <c r="E19" s="39" t="str">
        <f>'Air Toxic Concen Adjust Table'!D5</f>
        <v>Not In A City Rural NJ</v>
      </c>
      <c r="F19" s="39" t="str">
        <f>'Air Toxic Concen Adjust Table'!D6</f>
        <v>Elizabeth Suburban</v>
      </c>
      <c r="G19" s="39" t="str">
        <f>'Air Toxic Concen Adjust Table'!D7</f>
        <v>Suny Rural</v>
      </c>
      <c r="H19" s="39" t="str">
        <f>'Air Toxic Concen Adjust Table'!D8</f>
        <v>Rochester Urban And Center City</v>
      </c>
      <c r="I19" s="39" t="str">
        <f>'Air Toxic Concen Adjust Table'!D9</f>
        <v>New York City Urban And Center City</v>
      </c>
      <c r="J19" s="39" t="str">
        <f>'Air Toxic Concen Adjust Table'!D10</f>
        <v>New York City Suburban</v>
      </c>
      <c r="K19" s="39" t="str">
        <f>'Air Toxic Concen Adjust Table'!D11</f>
        <v>Pittsburgh Urban And Center City</v>
      </c>
      <c r="L19" s="39" t="str">
        <f>'Air Toxic Concen Adjust Table'!D12</f>
        <v>Philadelphia Suburban</v>
      </c>
      <c r="M19" s="39" t="str">
        <f>'Air Toxic Concen Adjust Table'!D13</f>
        <v>Philadelphia Urban And Center City</v>
      </c>
      <c r="N19" s="39" t="str">
        <f>'Air Toxic Concen Adjust Table'!D14</f>
        <v>Not In A City Suburban VA</v>
      </c>
      <c r="O19" s="57" t="str">
        <f>'Air Toxic Concen Adjust Table'!D15</f>
        <v>Virginia Beach Suburban</v>
      </c>
      <c r="P19" s="56" t="str">
        <f>'Air Toxic Concen Adjust Table'!D16</f>
        <v>Washington Urban And Center City</v>
      </c>
      <c r="Q19" s="39" t="str">
        <f>'Air Toxic Concen Adjust Table'!D17</f>
        <v>Wilmington Urban And Center City</v>
      </c>
      <c r="R19" s="39" t="str">
        <f>'Air Toxic Concen Adjust Table'!D18</f>
        <v>Essex Suburban</v>
      </c>
      <c r="S19" s="39" t="str">
        <f>'Air Toxic Concen Adjust Table'!D19</f>
        <v>Beltsville Suburban</v>
      </c>
      <c r="T19" s="39" t="str">
        <f>'Air Toxic Concen Adjust Table'!D20</f>
        <v>Baltimore Urban And Center City</v>
      </c>
      <c r="U19" s="39" t="str">
        <f>'Air Toxic Concen Adjust Table'!D21</f>
        <v>Not In A City Rural NJ</v>
      </c>
      <c r="V19" s="39" t="str">
        <f>'Air Toxic Concen Adjust Table'!D22</f>
        <v>Elizabeth Suburban</v>
      </c>
      <c r="W19" s="39" t="str">
        <f>'Air Toxic Concen Adjust Table'!D23</f>
        <v>Suny Rural</v>
      </c>
      <c r="X19" s="39" t="str">
        <f>'Air Toxic Concen Adjust Table'!D24</f>
        <v>New York City Suburban</v>
      </c>
      <c r="Y19" s="39" t="str">
        <f>'Air Toxic Concen Adjust Table'!D25</f>
        <v>Rochester Urban And Center City</v>
      </c>
      <c r="Z19" s="102" t="str">
        <f>'Air Toxic Concen Adjust Table'!D26</f>
        <v>New York City Urban And Center City</v>
      </c>
      <c r="AA19" s="39" t="str">
        <f>'Air Toxic Concen Adjust Table'!D27</f>
        <v>New York City Suburban</v>
      </c>
      <c r="AB19" s="39" t="str">
        <f>'Air Toxic Concen Adjust Table'!D28</f>
        <v>Not In A City Rural PA</v>
      </c>
      <c r="AC19" s="39" t="str">
        <f>'Air Toxic Concen Adjust Table'!D29</f>
        <v>Pittsburgh Urban And Center City</v>
      </c>
      <c r="AD19" s="39" t="str">
        <f>'Air Toxic Concen Adjust Table'!D30</f>
        <v>Not In A City Suburban VA</v>
      </c>
      <c r="AE19" s="39" t="str">
        <f>'Air Toxic Concen Adjust Table'!D31</f>
        <v>Virginia Beach Suburban</v>
      </c>
      <c r="AF19" s="57" t="str">
        <f>'Air Toxic Concen Adjust Table'!D32</f>
        <v>Wheeling Urban And Center City</v>
      </c>
      <c r="AG19" s="103" t="str">
        <f>'Air Toxic Concen Adjust Table'!D33</f>
        <v>Washington Urban And Center City</v>
      </c>
      <c r="AH19" s="39" t="str">
        <f>'Air Toxic Concen Adjust Table'!D34</f>
        <v>Wilmington Urban And Center City</v>
      </c>
      <c r="AI19" s="39" t="str">
        <f>'Air Toxic Concen Adjust Table'!D35</f>
        <v>Essex Suburban</v>
      </c>
      <c r="AJ19" s="39" t="str">
        <f>'Air Toxic Concen Adjust Table'!D36</f>
        <v>Beltsville Suburban</v>
      </c>
      <c r="AK19" s="39" t="str">
        <f>'Air Toxic Concen Adjust Table'!D37</f>
        <v>Baltimore Urban And Center City</v>
      </c>
      <c r="AL19" s="39" t="str">
        <f>'Air Toxic Concen Adjust Table'!D38</f>
        <v>Not In A City Rural NJ</v>
      </c>
      <c r="AM19" s="39" t="str">
        <f>'Air Toxic Concen Adjust Table'!D39</f>
        <v>Elizabeth Suburban</v>
      </c>
      <c r="AN19" s="39" t="str">
        <f>'Air Toxic Concen Adjust Table'!D40</f>
        <v>Suny Rural</v>
      </c>
      <c r="AO19" s="39" t="str">
        <f>'Air Toxic Concen Adjust Table'!D41</f>
        <v>New York City Suburban</v>
      </c>
      <c r="AP19" s="39" t="str">
        <f>'Air Toxic Concen Adjust Table'!D42</f>
        <v>Rochester Urban And Center City</v>
      </c>
      <c r="AQ19" s="39" t="str">
        <f>'Air Toxic Concen Adjust Table'!D43</f>
        <v>New York City Urban And Center City</v>
      </c>
      <c r="AR19" s="39" t="str">
        <f>'Air Toxic Concen Adjust Table'!D44</f>
        <v>New York City Suburban NY</v>
      </c>
      <c r="AS19" s="39" t="str">
        <f>'Air Toxic Concen Adjust Table'!D45</f>
        <v>Pittsburgh Urban And Center City</v>
      </c>
      <c r="AT19" s="39" t="str">
        <f>'Air Toxic Concen Adjust Table'!D46</f>
        <v>Not In A City Suburban VA</v>
      </c>
      <c r="AU19" s="39" t="str">
        <f>'Air Toxic Concen Adjust Table'!D47</f>
        <v>Virginia Beach Suburban</v>
      </c>
      <c r="AV19" s="104" t="str">
        <f>'Air Toxic Concen Adjust Table'!D48</f>
        <v>Wheeling Urban And Center City</v>
      </c>
      <c r="AW19" s="56" t="str">
        <f>'Air Toxic Concen Adjust Table'!D49</f>
        <v>Washington Urban And Center City</v>
      </c>
      <c r="AX19" s="104" t="str">
        <f>'Air Toxic Concen Adjust Table'!D50</f>
        <v>Wilmington Urban And Center City</v>
      </c>
      <c r="AY19" s="105" t="str">
        <f>'Air Toxic Concen Adjust Table'!D51</f>
        <v>Essex Suburban</v>
      </c>
      <c r="AZ19" s="39" t="str">
        <f>'Air Toxic Concen Adjust Table'!D52</f>
        <v>Beltsville Suburban</v>
      </c>
      <c r="BA19" s="39" t="str">
        <f>'Air Toxic Concen Adjust Table'!D53</f>
        <v>Baltimore Urban And Center City</v>
      </c>
      <c r="BB19" s="39" t="str">
        <f>'Air Toxic Concen Adjust Table'!D54</f>
        <v>Not In A City Rural NJ</v>
      </c>
      <c r="BC19" s="39" t="str">
        <f>'Air Toxic Concen Adjust Table'!D55</f>
        <v>Elizabeth Suburban</v>
      </c>
      <c r="BD19" s="39" t="str">
        <f>'Air Toxic Concen Adjust Table'!D56</f>
        <v>Suny Rural</v>
      </c>
      <c r="BE19" s="39" t="str">
        <f>'Air Toxic Concen Adjust Table'!D57</f>
        <v>New York City Suburban</v>
      </c>
      <c r="BF19" s="39" t="str">
        <f>'Air Toxic Concen Adjust Table'!D58</f>
        <v>Rochester Urban And Center City</v>
      </c>
      <c r="BG19" s="39" t="str">
        <f>'Air Toxic Concen Adjust Table'!D59</f>
        <v>New York City Urban And Center City</v>
      </c>
      <c r="BH19" s="39" t="str">
        <f>'Air Toxic Concen Adjust Table'!D60</f>
        <v>New York City Suburban</v>
      </c>
      <c r="BI19" s="39" t="str">
        <f>'Air Toxic Concen Adjust Table'!D61</f>
        <v>Pittsburgh Urban And Center City</v>
      </c>
      <c r="BJ19" s="39" t="str">
        <f>'Air Toxic Concen Adjust Table'!D62</f>
        <v>Not In A City Suburban VA</v>
      </c>
      <c r="BK19" s="39" t="str">
        <f>'Air Toxic Concen Adjust Table'!D63</f>
        <v>Virginia Beach Suburban</v>
      </c>
      <c r="BL19" s="57" t="str">
        <f>'Air Toxic Concen Adjust Table'!D64</f>
        <v>Wheeling Urban And Center City</v>
      </c>
      <c r="BM19" s="56" t="str">
        <f>'Air Toxic Concen Adjust Table'!D65</f>
        <v>Washington Urban And Center City</v>
      </c>
      <c r="BN19" s="39" t="str">
        <f>'Air Toxic Concen Adjust Table'!D66</f>
        <v>Not In A City Rural NJ</v>
      </c>
      <c r="BO19" s="39" t="str">
        <f>'Air Toxic Concen Adjust Table'!D67</f>
        <v>Elizabeth Suburban</v>
      </c>
      <c r="BP19" s="39" t="str">
        <f>'Air Toxic Concen Adjust Table'!D68</f>
        <v>Suny Rural</v>
      </c>
      <c r="BQ19" s="39" t="str">
        <f>'Air Toxic Concen Adjust Table'!D69</f>
        <v>Rochester Urban And Center City</v>
      </c>
      <c r="BR19" s="39" t="str">
        <f>'Air Toxic Concen Adjust Table'!D70</f>
        <v>New York City Urban And Center City</v>
      </c>
      <c r="BS19" s="39" t="str">
        <f>'Air Toxic Concen Adjust Table'!D71</f>
        <v>New York City Suburban</v>
      </c>
      <c r="BT19" s="39" t="str">
        <f>'Air Toxic Concen Adjust Table'!D72</f>
        <v>Pittsburgh Urban And Center City</v>
      </c>
      <c r="BU19" s="39" t="str">
        <f>'Air Toxic Concen Adjust Table'!D73</f>
        <v>Philadelphia Suburban</v>
      </c>
      <c r="BV19" s="39" t="str">
        <f>'Air Toxic Concen Adjust Table'!D74</f>
        <v>Philadelphia Urban And Center City</v>
      </c>
      <c r="BW19" s="39" t="str">
        <f>'Air Toxic Concen Adjust Table'!D75</f>
        <v>Not In A City Suburban VA</v>
      </c>
      <c r="BX19" s="57" t="str">
        <f>'Air Toxic Concen Adjust Table'!D76</f>
        <v>Virginia Beach Suburban</v>
      </c>
    </row>
  </sheetData>
  <mergeCells count="6">
    <mergeCell ref="C2:BX2"/>
    <mergeCell ref="C3:O3"/>
    <mergeCell ref="P3:AF3"/>
    <mergeCell ref="AG3:AV3"/>
    <mergeCell ref="AW3:BL3"/>
    <mergeCell ref="BM3:BX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0950-8199-4044-90A2-D4F185A39581}">
  <dimension ref="B2:E18"/>
  <sheetViews>
    <sheetView tabSelected="1" zoomScale="85" zoomScaleNormal="85" workbookViewId="0">
      <selection activeCell="D20" sqref="D20"/>
    </sheetView>
  </sheetViews>
  <sheetFormatPr defaultRowHeight="15" x14ac:dyDescent="0.25"/>
  <cols>
    <col min="2" max="2" width="13" style="1" customWidth="1"/>
    <col min="3" max="3" width="19.7109375" style="1" customWidth="1"/>
    <col min="4" max="4" width="21.42578125" style="1" customWidth="1"/>
    <col min="5" max="5" width="28.85546875" style="1" customWidth="1"/>
    <col min="6" max="6" width="31.5703125" customWidth="1"/>
    <col min="7" max="7" width="19.28515625" customWidth="1"/>
    <col min="27" max="27" width="9.140625" customWidth="1"/>
  </cols>
  <sheetData>
    <row r="2" spans="2:5" ht="15.75" thickBot="1" x14ac:dyDescent="0.3"/>
    <row r="3" spans="2:5" ht="37.5" customHeight="1" x14ac:dyDescent="0.25">
      <c r="B3" s="139" t="s">
        <v>86</v>
      </c>
      <c r="C3" s="140"/>
      <c r="D3" s="140"/>
      <c r="E3" s="141" t="s">
        <v>123</v>
      </c>
    </row>
    <row r="4" spans="2:5" ht="24.95" customHeight="1" x14ac:dyDescent="0.25">
      <c r="B4" s="127" t="s">
        <v>93</v>
      </c>
      <c r="C4" s="128"/>
      <c r="D4" s="128"/>
      <c r="E4" s="106">
        <v>8.3602242992858429</v>
      </c>
    </row>
    <row r="5" spans="2:5" ht="24.95" customHeight="1" x14ac:dyDescent="0.25">
      <c r="B5" s="127" t="s">
        <v>96</v>
      </c>
      <c r="C5" s="128"/>
      <c r="D5" s="128"/>
      <c r="E5" s="106">
        <v>12.730245584841258</v>
      </c>
    </row>
    <row r="6" spans="2:5" ht="24.95" customHeight="1" x14ac:dyDescent="0.25">
      <c r="B6" s="127" t="s">
        <v>101</v>
      </c>
      <c r="C6" s="128"/>
      <c r="D6" s="128"/>
      <c r="E6" s="106">
        <v>13.603721791312076</v>
      </c>
    </row>
    <row r="7" spans="2:5" ht="24.95" customHeight="1" x14ac:dyDescent="0.25">
      <c r="B7" s="127" t="s">
        <v>97</v>
      </c>
      <c r="C7" s="128"/>
      <c r="D7" s="128"/>
      <c r="E7" s="106">
        <v>14.925169846512381</v>
      </c>
    </row>
    <row r="8" spans="2:5" ht="24.95" customHeight="1" x14ac:dyDescent="0.25">
      <c r="B8" s="127" t="s">
        <v>91</v>
      </c>
      <c r="C8" s="128"/>
      <c r="D8" s="128"/>
      <c r="E8" s="106">
        <v>18.66775469235829</v>
      </c>
    </row>
    <row r="9" spans="2:5" ht="24.95" customHeight="1" x14ac:dyDescent="0.25">
      <c r="B9" s="127" t="s">
        <v>104</v>
      </c>
      <c r="C9" s="128"/>
      <c r="D9" s="128"/>
      <c r="E9" s="106">
        <v>21.387448391726927</v>
      </c>
    </row>
    <row r="10" spans="2:5" ht="24.95" customHeight="1" x14ac:dyDescent="0.25">
      <c r="B10" s="127" t="s">
        <v>102</v>
      </c>
      <c r="C10" s="128"/>
      <c r="D10" s="128"/>
      <c r="E10" s="106">
        <v>22.344331113852519</v>
      </c>
    </row>
    <row r="11" spans="2:5" ht="24.95" customHeight="1" x14ac:dyDescent="0.25">
      <c r="B11" s="127" t="s">
        <v>94</v>
      </c>
      <c r="C11" s="128"/>
      <c r="D11" s="128"/>
      <c r="E11" s="106">
        <v>22.34905279382447</v>
      </c>
    </row>
    <row r="12" spans="2:5" ht="24.95" customHeight="1" x14ac:dyDescent="0.25">
      <c r="B12" s="127" t="s">
        <v>105</v>
      </c>
      <c r="C12" s="128"/>
      <c r="D12" s="128"/>
      <c r="E12" s="106">
        <v>22.596477010186877</v>
      </c>
    </row>
    <row r="13" spans="2:5" ht="24.95" customHeight="1" x14ac:dyDescent="0.25">
      <c r="B13" s="127" t="s">
        <v>107</v>
      </c>
      <c r="C13" s="128"/>
      <c r="D13" s="128"/>
      <c r="E13" s="106">
        <v>22.995891627875164</v>
      </c>
    </row>
    <row r="14" spans="2:5" ht="24.95" customHeight="1" x14ac:dyDescent="0.25">
      <c r="B14" s="127" t="s">
        <v>103</v>
      </c>
      <c r="C14" s="128"/>
      <c r="D14" s="128"/>
      <c r="E14" s="106">
        <v>23.192424364935267</v>
      </c>
    </row>
    <row r="15" spans="2:5" ht="24.95" customHeight="1" x14ac:dyDescent="0.25">
      <c r="B15" s="127" t="s">
        <v>106</v>
      </c>
      <c r="C15" s="128"/>
      <c r="D15" s="128"/>
      <c r="E15" s="106">
        <v>27.698435003050541</v>
      </c>
    </row>
    <row r="16" spans="2:5" ht="24.95" customHeight="1" x14ac:dyDescent="0.25">
      <c r="B16" s="127" t="s">
        <v>92</v>
      </c>
      <c r="C16" s="128"/>
      <c r="D16" s="128"/>
      <c r="E16" s="106">
        <v>46.53392104495633</v>
      </c>
    </row>
    <row r="17" spans="2:5" ht="24.95" customHeight="1" thickBot="1" x14ac:dyDescent="0.3">
      <c r="B17" s="125" t="s">
        <v>128</v>
      </c>
      <c r="C17" s="126"/>
      <c r="D17" s="126"/>
      <c r="E17" s="107">
        <f>SUM(E4:E16)</f>
        <v>277.38509756471797</v>
      </c>
    </row>
    <row r="18" spans="2:5" ht="24.95" customHeight="1" x14ac:dyDescent="0.25">
      <c r="B18" s="142"/>
      <c r="C18" s="142"/>
      <c r="D18" s="142"/>
      <c r="E18" s="143"/>
    </row>
  </sheetData>
  <mergeCells count="15">
    <mergeCell ref="B3:D3"/>
    <mergeCell ref="B16:D16"/>
    <mergeCell ref="B10:D10"/>
    <mergeCell ref="B4:D4"/>
    <mergeCell ref="B5:D5"/>
    <mergeCell ref="B6:D6"/>
    <mergeCell ref="B7:D7"/>
    <mergeCell ref="B8:D8"/>
    <mergeCell ref="B9:D9"/>
    <mergeCell ref="B11:D11"/>
    <mergeCell ref="B12:D12"/>
    <mergeCell ref="B13:D13"/>
    <mergeCell ref="B14:D14"/>
    <mergeCell ref="B15:D15"/>
    <mergeCell ref="B17:D1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F741-88FF-4C42-ADBA-CE87F97CC6B0}">
  <dimension ref="B2:E21"/>
  <sheetViews>
    <sheetView topLeftCell="A3" zoomScale="85" zoomScaleNormal="85" workbookViewId="0">
      <selection activeCell="E13" sqref="E13"/>
    </sheetView>
  </sheetViews>
  <sheetFormatPr defaultRowHeight="15" x14ac:dyDescent="0.25"/>
  <cols>
    <col min="2" max="2" width="13" style="1" customWidth="1"/>
    <col min="3" max="3" width="19.7109375" style="1" customWidth="1"/>
    <col min="4" max="4" width="21.42578125" style="1" customWidth="1"/>
    <col min="5" max="5" width="28.85546875" style="1" customWidth="1"/>
    <col min="6" max="6" width="31.5703125" customWidth="1"/>
    <col min="7" max="7" width="19.28515625" customWidth="1"/>
    <col min="27" max="27" width="9.140625" customWidth="1"/>
  </cols>
  <sheetData>
    <row r="2" spans="2:5" ht="15.75" thickBot="1" x14ac:dyDescent="0.3"/>
    <row r="3" spans="2:5" ht="37.5" customHeight="1" x14ac:dyDescent="0.25">
      <c r="B3" s="139" t="s">
        <v>86</v>
      </c>
      <c r="C3" s="140"/>
      <c r="D3" s="140"/>
      <c r="E3" s="141" t="s">
        <v>123</v>
      </c>
    </row>
    <row r="4" spans="2:5" ht="24.95" customHeight="1" x14ac:dyDescent="0.25">
      <c r="B4" s="127" t="s">
        <v>93</v>
      </c>
      <c r="C4" s="128"/>
      <c r="D4" s="128"/>
      <c r="E4" s="106">
        <v>3.7587423933338582</v>
      </c>
    </row>
    <row r="5" spans="2:5" ht="24.95" customHeight="1" x14ac:dyDescent="0.25">
      <c r="B5" s="127" t="s">
        <v>108</v>
      </c>
      <c r="C5" s="128"/>
      <c r="D5" s="128"/>
      <c r="E5" s="106">
        <v>4.0061194313304647</v>
      </c>
    </row>
    <row r="6" spans="2:5" ht="24.95" customHeight="1" x14ac:dyDescent="0.25">
      <c r="B6" s="127" t="s">
        <v>91</v>
      </c>
      <c r="C6" s="128"/>
      <c r="D6" s="128"/>
      <c r="E6" s="106">
        <v>7.0305464625657708</v>
      </c>
    </row>
    <row r="7" spans="2:5" ht="24.95" customHeight="1" x14ac:dyDescent="0.25">
      <c r="B7" s="127" t="s">
        <v>101</v>
      </c>
      <c r="C7" s="128"/>
      <c r="D7" s="128"/>
      <c r="E7" s="106">
        <v>7.9376449805338272</v>
      </c>
    </row>
    <row r="8" spans="2:5" ht="24.95" customHeight="1" x14ac:dyDescent="0.25">
      <c r="B8" s="127" t="s">
        <v>107</v>
      </c>
      <c r="C8" s="128"/>
      <c r="D8" s="128"/>
      <c r="E8" s="106">
        <v>8.9961501597188835</v>
      </c>
    </row>
    <row r="9" spans="2:5" ht="24.95" customHeight="1" x14ac:dyDescent="0.25">
      <c r="B9" s="127" t="s">
        <v>102</v>
      </c>
      <c r="C9" s="128"/>
      <c r="D9" s="128"/>
      <c r="E9" s="106">
        <v>10.275801359541118</v>
      </c>
    </row>
    <row r="10" spans="2:5" ht="24.95" customHeight="1" x14ac:dyDescent="0.25">
      <c r="B10" s="127" t="s">
        <v>89</v>
      </c>
      <c r="C10" s="128"/>
      <c r="D10" s="128"/>
      <c r="E10" s="106">
        <v>10.31202031415812</v>
      </c>
    </row>
    <row r="11" spans="2:5" ht="24.95" customHeight="1" x14ac:dyDescent="0.25">
      <c r="B11" s="127" t="s">
        <v>94</v>
      </c>
      <c r="C11" s="128"/>
      <c r="D11" s="128"/>
      <c r="E11" s="106">
        <v>10.430488790980563</v>
      </c>
    </row>
    <row r="12" spans="2:5" ht="24.95" customHeight="1" x14ac:dyDescent="0.25">
      <c r="B12" s="127" t="s">
        <v>96</v>
      </c>
      <c r="C12" s="128"/>
      <c r="D12" s="128"/>
      <c r="E12" s="106">
        <v>11.277004778011914</v>
      </c>
    </row>
    <row r="13" spans="2:5" ht="24.95" customHeight="1" x14ac:dyDescent="0.25">
      <c r="B13" s="127" t="s">
        <v>103</v>
      </c>
      <c r="C13" s="128"/>
      <c r="D13" s="128"/>
      <c r="E13" s="106">
        <v>13.260517665724254</v>
      </c>
    </row>
    <row r="14" spans="2:5" ht="24.95" customHeight="1" x14ac:dyDescent="0.25">
      <c r="B14" s="127" t="s">
        <v>95</v>
      </c>
      <c r="C14" s="128"/>
      <c r="D14" s="128"/>
      <c r="E14" s="106">
        <v>13.333422295392193</v>
      </c>
    </row>
    <row r="15" spans="2:5" ht="24.95" customHeight="1" x14ac:dyDescent="0.25">
      <c r="B15" s="127" t="s">
        <v>103</v>
      </c>
      <c r="C15" s="128"/>
      <c r="D15" s="128"/>
      <c r="E15" s="106">
        <v>13.497385824807576</v>
      </c>
    </row>
    <row r="16" spans="2:5" ht="24.95" customHeight="1" x14ac:dyDescent="0.25">
      <c r="B16" s="127" t="s">
        <v>87</v>
      </c>
      <c r="C16" s="128"/>
      <c r="D16" s="128"/>
      <c r="E16" s="106">
        <v>13.58393515652768</v>
      </c>
    </row>
    <row r="17" spans="2:5" ht="24.95" customHeight="1" x14ac:dyDescent="0.25">
      <c r="B17" s="127" t="s">
        <v>90</v>
      </c>
      <c r="C17" s="128"/>
      <c r="D17" s="128"/>
      <c r="E17" s="106">
        <v>13.807188368313877</v>
      </c>
    </row>
    <row r="18" spans="2:5" ht="24.95" customHeight="1" x14ac:dyDescent="0.25">
      <c r="B18" s="127" t="s">
        <v>88</v>
      </c>
      <c r="C18" s="128"/>
      <c r="D18" s="128"/>
      <c r="E18" s="106">
        <v>14.415260420813894</v>
      </c>
    </row>
    <row r="19" spans="2:5" ht="24.95" customHeight="1" x14ac:dyDescent="0.25">
      <c r="B19" s="127" t="s">
        <v>92</v>
      </c>
      <c r="C19" s="128"/>
      <c r="D19" s="128"/>
      <c r="E19" s="106">
        <v>15.620883898789939</v>
      </c>
    </row>
    <row r="20" spans="2:5" ht="24.95" customHeight="1" x14ac:dyDescent="0.25">
      <c r="B20" s="127" t="s">
        <v>104</v>
      </c>
      <c r="C20" s="128"/>
      <c r="D20" s="128"/>
      <c r="E20" s="106">
        <v>20.364848802237145</v>
      </c>
    </row>
    <row r="21" spans="2:5" ht="24.95" customHeight="1" thickBot="1" x14ac:dyDescent="0.3">
      <c r="B21" s="125" t="s">
        <v>127</v>
      </c>
      <c r="C21" s="126"/>
      <c r="D21" s="126"/>
      <c r="E21" s="107">
        <f>SUM(E4:E20)</f>
        <v>191.90796110278109</v>
      </c>
    </row>
  </sheetData>
  <mergeCells count="19">
    <mergeCell ref="B19:D19"/>
    <mergeCell ref="B20:D20"/>
    <mergeCell ref="B21:D21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4:D4"/>
    <mergeCell ref="B5:D5"/>
    <mergeCell ref="B6:D6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6729-A09F-4E5A-AEE4-325900C51552}">
  <dimension ref="B2:E20"/>
  <sheetViews>
    <sheetView zoomScale="85" zoomScaleNormal="85" workbookViewId="0">
      <selection activeCell="B3" sqref="B3:E20"/>
    </sheetView>
  </sheetViews>
  <sheetFormatPr defaultRowHeight="15" x14ac:dyDescent="0.25"/>
  <cols>
    <col min="2" max="2" width="13" style="1" customWidth="1"/>
    <col min="3" max="3" width="19.7109375" style="1" customWidth="1"/>
    <col min="4" max="4" width="21.42578125" style="1" customWidth="1"/>
    <col min="5" max="5" width="28.85546875" style="1" customWidth="1"/>
    <col min="6" max="6" width="31.5703125" customWidth="1"/>
    <col min="7" max="7" width="19.28515625" customWidth="1"/>
    <col min="27" max="27" width="9.140625" customWidth="1"/>
  </cols>
  <sheetData>
    <row r="2" spans="2:5" ht="15.75" thickBot="1" x14ac:dyDescent="0.3"/>
    <row r="3" spans="2:5" ht="37.5" customHeight="1" x14ac:dyDescent="0.25">
      <c r="B3" s="139" t="s">
        <v>86</v>
      </c>
      <c r="C3" s="140"/>
      <c r="D3" s="140"/>
      <c r="E3" s="141" t="s">
        <v>123</v>
      </c>
    </row>
    <row r="4" spans="2:5" ht="24.95" customHeight="1" x14ac:dyDescent="0.25">
      <c r="B4" s="127" t="s">
        <v>93</v>
      </c>
      <c r="C4" s="128"/>
      <c r="D4" s="128"/>
      <c r="E4" s="106">
        <v>4.2153635183073412E-2</v>
      </c>
    </row>
    <row r="5" spans="2:5" ht="24.95" customHeight="1" x14ac:dyDescent="0.25">
      <c r="B5" s="127" t="s">
        <v>91</v>
      </c>
      <c r="C5" s="128"/>
      <c r="D5" s="128"/>
      <c r="E5" s="106">
        <v>0.38198492359666331</v>
      </c>
    </row>
    <row r="6" spans="2:5" ht="24.95" customHeight="1" x14ac:dyDescent="0.25">
      <c r="B6" s="127" t="s">
        <v>107</v>
      </c>
      <c r="C6" s="128"/>
      <c r="D6" s="128"/>
      <c r="E6" s="106">
        <v>0.50119892270453748</v>
      </c>
    </row>
    <row r="7" spans="2:5" ht="24.95" customHeight="1" x14ac:dyDescent="0.25">
      <c r="B7" s="127" t="s">
        <v>101</v>
      </c>
      <c r="C7" s="128"/>
      <c r="D7" s="128"/>
      <c r="E7" s="106">
        <v>0.55787034007389913</v>
      </c>
    </row>
    <row r="8" spans="2:5" ht="24.95" customHeight="1" x14ac:dyDescent="0.25">
      <c r="B8" s="127" t="s">
        <v>95</v>
      </c>
      <c r="C8" s="128"/>
      <c r="D8" s="128"/>
      <c r="E8" s="106">
        <v>0.73506500855952017</v>
      </c>
    </row>
    <row r="9" spans="2:5" ht="24.95" customHeight="1" x14ac:dyDescent="0.25">
      <c r="B9" s="127" t="s">
        <v>89</v>
      </c>
      <c r="C9" s="128"/>
      <c r="D9" s="128"/>
      <c r="E9" s="106">
        <v>0.85444978551694328</v>
      </c>
    </row>
    <row r="10" spans="2:5" ht="24.95" customHeight="1" x14ac:dyDescent="0.25">
      <c r="B10" s="127" t="s">
        <v>109</v>
      </c>
      <c r="C10" s="128"/>
      <c r="D10" s="128"/>
      <c r="E10" s="106">
        <v>0.91426201585703537</v>
      </c>
    </row>
    <row r="11" spans="2:5" ht="24.95" customHeight="1" x14ac:dyDescent="0.25">
      <c r="B11" s="127" t="s">
        <v>102</v>
      </c>
      <c r="C11" s="128"/>
      <c r="D11" s="128"/>
      <c r="E11" s="106">
        <v>1.0526715890788172</v>
      </c>
    </row>
    <row r="12" spans="2:5" ht="24.95" customHeight="1" x14ac:dyDescent="0.25">
      <c r="B12" s="127" t="s">
        <v>94</v>
      </c>
      <c r="C12" s="128"/>
      <c r="D12" s="128"/>
      <c r="E12" s="106">
        <v>1.1490087229385639</v>
      </c>
    </row>
    <row r="13" spans="2:5" ht="24.95" customHeight="1" x14ac:dyDescent="0.25">
      <c r="B13" s="127" t="s">
        <v>96</v>
      </c>
      <c r="C13" s="128"/>
      <c r="D13" s="128"/>
      <c r="E13" s="106">
        <v>1.3514401333872519</v>
      </c>
    </row>
    <row r="14" spans="2:5" ht="24.95" customHeight="1" x14ac:dyDescent="0.25">
      <c r="B14" s="127" t="s">
        <v>104</v>
      </c>
      <c r="C14" s="128"/>
      <c r="D14" s="128"/>
      <c r="E14" s="106">
        <v>1.4005489891609386</v>
      </c>
    </row>
    <row r="15" spans="2:5" ht="24.95" customHeight="1" x14ac:dyDescent="0.25">
      <c r="B15" s="127" t="s">
        <v>87</v>
      </c>
      <c r="C15" s="128"/>
      <c r="D15" s="128"/>
      <c r="E15" s="106">
        <v>1.6137225587211432</v>
      </c>
    </row>
    <row r="16" spans="2:5" ht="24.95" customHeight="1" x14ac:dyDescent="0.25">
      <c r="B16" s="127" t="s">
        <v>103</v>
      </c>
      <c r="C16" s="128"/>
      <c r="D16" s="128"/>
      <c r="E16" s="106">
        <v>1.7313380451585754</v>
      </c>
    </row>
    <row r="17" spans="2:5" ht="24.95" customHeight="1" x14ac:dyDescent="0.25">
      <c r="B17" s="127" t="s">
        <v>92</v>
      </c>
      <c r="C17" s="128"/>
      <c r="D17" s="128"/>
      <c r="E17" s="106">
        <v>1.8808353723449533</v>
      </c>
    </row>
    <row r="18" spans="2:5" ht="24.95" customHeight="1" x14ac:dyDescent="0.25">
      <c r="B18" s="127" t="s">
        <v>88</v>
      </c>
      <c r="C18" s="128"/>
      <c r="D18" s="128"/>
      <c r="E18" s="106">
        <v>1.8988943480352301</v>
      </c>
    </row>
    <row r="19" spans="2:5" ht="24.95" customHeight="1" x14ac:dyDescent="0.25">
      <c r="B19" s="127" t="s">
        <v>90</v>
      </c>
      <c r="C19" s="128"/>
      <c r="D19" s="128"/>
      <c r="E19" s="106">
        <v>2.1097595218835123</v>
      </c>
    </row>
    <row r="20" spans="2:5" ht="24.95" customHeight="1" thickBot="1" x14ac:dyDescent="0.3">
      <c r="B20" s="125" t="s">
        <v>126</v>
      </c>
      <c r="C20" s="126"/>
      <c r="D20" s="126"/>
      <c r="E20" s="107">
        <f>SUM(E4:E19)</f>
        <v>18.175203912200658</v>
      </c>
    </row>
  </sheetData>
  <mergeCells count="18">
    <mergeCell ref="B19:D19"/>
    <mergeCell ref="B20:D20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4:D4"/>
    <mergeCell ref="B5:D5"/>
    <mergeCell ref="B6:D6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622C8-89CC-4920-B732-4FFE86BAFDC5}">
  <dimension ref="B2:E21"/>
  <sheetViews>
    <sheetView zoomScale="85" zoomScaleNormal="85" workbookViewId="0">
      <selection activeCell="B3" sqref="B3:E20"/>
    </sheetView>
  </sheetViews>
  <sheetFormatPr defaultRowHeight="15" x14ac:dyDescent="0.25"/>
  <cols>
    <col min="2" max="2" width="13" style="1" customWidth="1"/>
    <col min="3" max="3" width="19.7109375" style="1" customWidth="1"/>
    <col min="4" max="4" width="21.42578125" style="1" customWidth="1"/>
    <col min="5" max="5" width="28.85546875" style="1" customWidth="1"/>
    <col min="6" max="6" width="31.5703125" customWidth="1"/>
    <col min="7" max="7" width="19.28515625" customWidth="1"/>
    <col min="27" max="27" width="9.140625" customWidth="1"/>
  </cols>
  <sheetData>
    <row r="2" spans="2:5" ht="15.75" thickBot="1" x14ac:dyDescent="0.3"/>
    <row r="3" spans="2:5" ht="37.5" customHeight="1" x14ac:dyDescent="0.25">
      <c r="B3" s="139" t="s">
        <v>86</v>
      </c>
      <c r="C3" s="140"/>
      <c r="D3" s="140"/>
      <c r="E3" s="141" t="s">
        <v>123</v>
      </c>
    </row>
    <row r="4" spans="2:5" ht="24.95" customHeight="1" x14ac:dyDescent="0.25">
      <c r="B4" s="127" t="s">
        <v>94</v>
      </c>
      <c r="C4" s="128"/>
      <c r="D4" s="128"/>
      <c r="E4" s="106">
        <v>7.2602853335389401</v>
      </c>
    </row>
    <row r="5" spans="2:5" ht="24.95" customHeight="1" x14ac:dyDescent="0.25">
      <c r="B5" s="127" t="s">
        <v>107</v>
      </c>
      <c r="C5" s="128"/>
      <c r="D5" s="128"/>
      <c r="E5" s="106">
        <v>7.3623086166513669</v>
      </c>
    </row>
    <row r="6" spans="2:5" ht="24.95" customHeight="1" x14ac:dyDescent="0.25">
      <c r="B6" s="127" t="s">
        <v>93</v>
      </c>
      <c r="C6" s="128"/>
      <c r="D6" s="128"/>
      <c r="E6" s="106">
        <v>7.3863158023723887</v>
      </c>
    </row>
    <row r="7" spans="2:5" ht="24.95" customHeight="1" x14ac:dyDescent="0.25">
      <c r="B7" s="127" t="s">
        <v>103</v>
      </c>
      <c r="C7" s="128"/>
      <c r="D7" s="128"/>
      <c r="E7" s="106">
        <v>7.7433505586486948</v>
      </c>
    </row>
    <row r="8" spans="2:5" ht="24.95" customHeight="1" x14ac:dyDescent="0.25">
      <c r="B8" s="127" t="s">
        <v>102</v>
      </c>
      <c r="C8" s="128"/>
      <c r="D8" s="128"/>
      <c r="E8" s="106">
        <v>7.8678259195646394</v>
      </c>
    </row>
    <row r="9" spans="2:5" ht="24.95" customHeight="1" x14ac:dyDescent="0.25">
      <c r="B9" s="127" t="s">
        <v>103</v>
      </c>
      <c r="C9" s="128"/>
      <c r="D9" s="128"/>
      <c r="E9" s="106">
        <v>7.8783112359776162</v>
      </c>
    </row>
    <row r="10" spans="2:5" ht="24.95" customHeight="1" x14ac:dyDescent="0.25">
      <c r="B10" s="127" t="s">
        <v>104</v>
      </c>
      <c r="C10" s="128"/>
      <c r="D10" s="128"/>
      <c r="E10" s="106">
        <v>8.0879944058779412</v>
      </c>
    </row>
    <row r="11" spans="2:5" ht="24.95" customHeight="1" x14ac:dyDescent="0.25">
      <c r="B11" s="127" t="s">
        <v>87</v>
      </c>
      <c r="C11" s="128"/>
      <c r="D11" s="128"/>
      <c r="E11" s="106">
        <v>8.1210592894737186</v>
      </c>
    </row>
    <row r="12" spans="2:5" ht="24.95" customHeight="1" x14ac:dyDescent="0.25">
      <c r="B12" s="127" t="s">
        <v>101</v>
      </c>
      <c r="C12" s="128"/>
      <c r="D12" s="128"/>
      <c r="E12" s="106">
        <v>8.1938412996964409</v>
      </c>
    </row>
    <row r="13" spans="2:5" ht="24.95" customHeight="1" x14ac:dyDescent="0.25">
      <c r="B13" s="127" t="s">
        <v>95</v>
      </c>
      <c r="C13" s="128"/>
      <c r="D13" s="128"/>
      <c r="E13" s="106">
        <v>8.2639843555791632</v>
      </c>
    </row>
    <row r="14" spans="2:5" ht="24.95" customHeight="1" x14ac:dyDescent="0.25">
      <c r="B14" s="127" t="s">
        <v>96</v>
      </c>
      <c r="C14" s="128"/>
      <c r="D14" s="128"/>
      <c r="E14" s="106">
        <v>8.2946093772238605</v>
      </c>
    </row>
    <row r="15" spans="2:5" ht="24.95" customHeight="1" x14ac:dyDescent="0.25">
      <c r="B15" s="127" t="s">
        <v>90</v>
      </c>
      <c r="C15" s="128"/>
      <c r="D15" s="128"/>
      <c r="E15" s="106">
        <v>8.3146940913872349</v>
      </c>
    </row>
    <row r="16" spans="2:5" ht="24.95" customHeight="1" x14ac:dyDescent="0.25">
      <c r="B16" s="127" t="s">
        <v>89</v>
      </c>
      <c r="C16" s="128"/>
      <c r="D16" s="128"/>
      <c r="E16" s="106">
        <v>8.3282202370735483</v>
      </c>
    </row>
    <row r="17" spans="2:5" ht="24.95" customHeight="1" x14ac:dyDescent="0.25">
      <c r="B17" s="127" t="s">
        <v>88</v>
      </c>
      <c r="C17" s="128"/>
      <c r="D17" s="128"/>
      <c r="E17" s="106">
        <v>8.3497552007567908</v>
      </c>
    </row>
    <row r="18" spans="2:5" ht="24.95" customHeight="1" x14ac:dyDescent="0.25">
      <c r="B18" s="127" t="s">
        <v>91</v>
      </c>
      <c r="C18" s="128"/>
      <c r="D18" s="128"/>
      <c r="E18" s="106">
        <v>8.7078877091605698</v>
      </c>
    </row>
    <row r="19" spans="2:5" ht="24.95" customHeight="1" x14ac:dyDescent="0.25">
      <c r="B19" s="127" t="s">
        <v>92</v>
      </c>
      <c r="C19" s="128"/>
      <c r="D19" s="128"/>
      <c r="E19" s="106">
        <v>8.7628158816127488</v>
      </c>
    </row>
    <row r="20" spans="2:5" ht="36" customHeight="1" thickBot="1" x14ac:dyDescent="0.3">
      <c r="B20" s="125" t="s">
        <v>125</v>
      </c>
      <c r="C20" s="126"/>
      <c r="D20" s="126"/>
      <c r="E20" s="107">
        <f>SUM(E4:E19)</f>
        <v>128.92325931459567</v>
      </c>
    </row>
    <row r="21" spans="2:5" ht="24.95" customHeight="1" x14ac:dyDescent="0.25">
      <c r="B21" s="142"/>
      <c r="C21" s="142"/>
      <c r="D21" s="142"/>
      <c r="E21" s="143"/>
    </row>
  </sheetData>
  <mergeCells count="18">
    <mergeCell ref="B20:D20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4:D4"/>
    <mergeCell ref="B5:D5"/>
    <mergeCell ref="B6:D6"/>
    <mergeCell ref="B7:D7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08884-56B7-4A5C-AEC4-23A9E54C8043}">
  <dimension ref="B2:E17"/>
  <sheetViews>
    <sheetView zoomScale="85" zoomScaleNormal="85" workbookViewId="0">
      <selection activeCell="A3" sqref="A3"/>
    </sheetView>
  </sheetViews>
  <sheetFormatPr defaultRowHeight="15" x14ac:dyDescent="0.25"/>
  <cols>
    <col min="2" max="2" width="13" style="1" customWidth="1"/>
    <col min="3" max="3" width="19.7109375" style="1" customWidth="1"/>
    <col min="4" max="4" width="21.42578125" style="1" customWidth="1"/>
    <col min="5" max="5" width="28.85546875" style="1" customWidth="1"/>
    <col min="6" max="6" width="31.5703125" customWidth="1"/>
    <col min="7" max="7" width="19.28515625" customWidth="1"/>
    <col min="27" max="27" width="9.140625" customWidth="1"/>
  </cols>
  <sheetData>
    <row r="2" spans="2:5" ht="15.75" thickBot="1" x14ac:dyDescent="0.3"/>
    <row r="3" spans="2:5" ht="37.5" customHeight="1" x14ac:dyDescent="0.25">
      <c r="B3" s="139" t="s">
        <v>86</v>
      </c>
      <c r="C3" s="140"/>
      <c r="D3" s="140"/>
      <c r="E3" s="141" t="s">
        <v>123</v>
      </c>
    </row>
    <row r="4" spans="2:5" ht="24.95" customHeight="1" x14ac:dyDescent="0.25">
      <c r="B4" s="127" t="s">
        <v>93</v>
      </c>
      <c r="C4" s="128"/>
      <c r="D4" s="128"/>
      <c r="E4" s="106">
        <v>17.800084032551666</v>
      </c>
    </row>
    <row r="5" spans="2:5" ht="24.95" customHeight="1" x14ac:dyDescent="0.25">
      <c r="B5" s="127" t="s">
        <v>101</v>
      </c>
      <c r="C5" s="128"/>
      <c r="D5" s="128"/>
      <c r="E5" s="106">
        <v>24.696618670149139</v>
      </c>
    </row>
    <row r="6" spans="2:5" ht="24.95" customHeight="1" x14ac:dyDescent="0.25">
      <c r="B6" s="127" t="s">
        <v>104</v>
      </c>
      <c r="C6" s="128"/>
      <c r="D6" s="128"/>
      <c r="E6" s="106">
        <v>29.537316861228788</v>
      </c>
    </row>
    <row r="7" spans="2:5" ht="24.95" customHeight="1" x14ac:dyDescent="0.25">
      <c r="B7" s="127" t="s">
        <v>91</v>
      </c>
      <c r="C7" s="128"/>
      <c r="D7" s="128"/>
      <c r="E7" s="106">
        <v>30.638691186068574</v>
      </c>
    </row>
    <row r="8" spans="2:5" ht="24.95" customHeight="1" x14ac:dyDescent="0.25">
      <c r="B8" s="127" t="s">
        <v>94</v>
      </c>
      <c r="C8" s="128"/>
      <c r="D8" s="128"/>
      <c r="E8" s="106">
        <v>39.519640784220343</v>
      </c>
    </row>
    <row r="9" spans="2:5" ht="24.95" customHeight="1" x14ac:dyDescent="0.25">
      <c r="B9" s="127" t="s">
        <v>102</v>
      </c>
      <c r="C9" s="128"/>
      <c r="D9" s="128"/>
      <c r="E9" s="106">
        <v>40.285067005916588</v>
      </c>
    </row>
    <row r="10" spans="2:5" ht="24.95" customHeight="1" x14ac:dyDescent="0.25">
      <c r="B10" s="127" t="s">
        <v>106</v>
      </c>
      <c r="C10" s="128"/>
      <c r="D10" s="128"/>
      <c r="E10" s="106">
        <v>41.2445050497981</v>
      </c>
    </row>
    <row r="11" spans="2:5" ht="24.95" customHeight="1" x14ac:dyDescent="0.25">
      <c r="B11" s="127" t="s">
        <v>107</v>
      </c>
      <c r="C11" s="128"/>
      <c r="D11" s="128"/>
      <c r="E11" s="106">
        <v>45.781857630821676</v>
      </c>
    </row>
    <row r="12" spans="2:5" ht="24.95" customHeight="1" x14ac:dyDescent="0.25">
      <c r="B12" s="127" t="s">
        <v>96</v>
      </c>
      <c r="C12" s="128"/>
      <c r="D12" s="128"/>
      <c r="E12" s="106">
        <v>58.409385778618429</v>
      </c>
    </row>
    <row r="13" spans="2:5" ht="24.95" customHeight="1" x14ac:dyDescent="0.25">
      <c r="B13" s="127" t="s">
        <v>105</v>
      </c>
      <c r="C13" s="128"/>
      <c r="D13" s="128"/>
      <c r="E13" s="106">
        <v>58.430061387138728</v>
      </c>
    </row>
    <row r="14" spans="2:5" ht="24.95" customHeight="1" x14ac:dyDescent="0.25">
      <c r="B14" s="127" t="s">
        <v>92</v>
      </c>
      <c r="C14" s="128"/>
      <c r="D14" s="128"/>
      <c r="E14" s="106">
        <v>60.480016460965643</v>
      </c>
    </row>
    <row r="15" spans="2:5" ht="24.95" customHeight="1" x14ac:dyDescent="0.25">
      <c r="B15" s="127" t="s">
        <v>103</v>
      </c>
      <c r="C15" s="128"/>
      <c r="D15" s="128"/>
      <c r="E15" s="106">
        <v>60.909954481883773</v>
      </c>
    </row>
    <row r="16" spans="2:5" ht="24.95" customHeight="1" thickBot="1" x14ac:dyDescent="0.3">
      <c r="B16" s="125" t="s">
        <v>124</v>
      </c>
      <c r="C16" s="126"/>
      <c r="D16" s="126"/>
      <c r="E16" s="107">
        <f>SUM(E4:E15)</f>
        <v>507.73319932936147</v>
      </c>
    </row>
    <row r="17" spans="2:5" ht="24.95" customHeight="1" x14ac:dyDescent="0.25">
      <c r="B17" s="142"/>
      <c r="C17" s="142"/>
      <c r="D17" s="142"/>
      <c r="E17" s="143"/>
    </row>
  </sheetData>
  <mergeCells count="14">
    <mergeCell ref="B15:D15"/>
    <mergeCell ref="B16:D16"/>
    <mergeCell ref="B9:D9"/>
    <mergeCell ref="B10:D10"/>
    <mergeCell ref="B11:D11"/>
    <mergeCell ref="B12:D12"/>
    <mergeCell ref="B13:D13"/>
    <mergeCell ref="B14:D14"/>
    <mergeCell ref="B4:D4"/>
    <mergeCell ref="B5:D5"/>
    <mergeCell ref="B6:D6"/>
    <mergeCell ref="B7:D7"/>
    <mergeCell ref="B8:D8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F6DBE-8272-4C7D-A8D8-F49693C78C8D}">
  <dimension ref="B2:F18"/>
  <sheetViews>
    <sheetView zoomScale="85" zoomScaleNormal="85" workbookViewId="0">
      <selection activeCell="C15" sqref="C15:D15"/>
    </sheetView>
  </sheetViews>
  <sheetFormatPr defaultRowHeight="15" x14ac:dyDescent="0.25"/>
  <cols>
    <col min="2" max="2" width="13" style="1" customWidth="1"/>
    <col min="3" max="3" width="19.7109375" style="1" customWidth="1"/>
    <col min="4" max="4" width="21.42578125" style="1" customWidth="1"/>
    <col min="5" max="5" width="28.85546875" style="1" customWidth="1"/>
    <col min="6" max="6" width="31.5703125" customWidth="1"/>
    <col min="7" max="7" width="19.28515625" customWidth="1"/>
    <col min="27" max="27" width="9.140625" customWidth="1"/>
  </cols>
  <sheetData>
    <row r="2" spans="2:6" ht="24.95" customHeight="1" x14ac:dyDescent="0.25">
      <c r="B2" s="142"/>
      <c r="C2" s="142"/>
      <c r="D2" s="142"/>
      <c r="E2" s="143"/>
    </row>
    <row r="3" spans="2:6" ht="24.95" customHeight="1" x14ac:dyDescent="0.25">
      <c r="B3" s="142"/>
      <c r="C3" s="142"/>
      <c r="D3" s="142"/>
      <c r="E3" s="143"/>
    </row>
    <row r="4" spans="2:6" ht="24.95" customHeight="1" thickBot="1" x14ac:dyDescent="0.3"/>
    <row r="5" spans="2:6" ht="30.75" customHeight="1" x14ac:dyDescent="0.25">
      <c r="B5" s="129" t="s">
        <v>131</v>
      </c>
      <c r="C5" s="130"/>
      <c r="D5" s="130" t="s">
        <v>129</v>
      </c>
      <c r="E5" s="130"/>
      <c r="F5" s="141" t="s">
        <v>123</v>
      </c>
    </row>
    <row r="6" spans="2:6" ht="35.1" customHeight="1" x14ac:dyDescent="0.25">
      <c r="B6" s="136" t="s">
        <v>112</v>
      </c>
      <c r="C6" s="135"/>
      <c r="D6" s="134" t="s">
        <v>90</v>
      </c>
      <c r="E6" s="133"/>
      <c r="F6" s="176">
        <v>2.1097595218835123</v>
      </c>
    </row>
    <row r="7" spans="2:6" ht="35.1" customHeight="1" x14ac:dyDescent="0.25">
      <c r="B7" s="136" t="s">
        <v>113</v>
      </c>
      <c r="C7" s="135"/>
      <c r="D7" s="134" t="s">
        <v>92</v>
      </c>
      <c r="E7" s="133"/>
      <c r="F7" s="176">
        <v>8.7628158816127488</v>
      </c>
    </row>
    <row r="8" spans="2:6" ht="35.1" customHeight="1" x14ac:dyDescent="0.25">
      <c r="B8" s="136" t="s">
        <v>111</v>
      </c>
      <c r="C8" s="135"/>
      <c r="D8" s="134" t="s">
        <v>104</v>
      </c>
      <c r="E8" s="133"/>
      <c r="F8" s="176">
        <v>20.364848802237145</v>
      </c>
    </row>
    <row r="9" spans="2:6" ht="35.1" customHeight="1" x14ac:dyDescent="0.25">
      <c r="B9" s="136" t="s">
        <v>110</v>
      </c>
      <c r="C9" s="135"/>
      <c r="D9" s="134" t="s">
        <v>92</v>
      </c>
      <c r="E9" s="133"/>
      <c r="F9" s="176">
        <v>46.53392104495633</v>
      </c>
    </row>
    <row r="10" spans="2:6" ht="35.1" customHeight="1" x14ac:dyDescent="0.25">
      <c r="B10" s="136" t="s">
        <v>114</v>
      </c>
      <c r="C10" s="135"/>
      <c r="D10" s="134" t="s">
        <v>92</v>
      </c>
      <c r="E10" s="133"/>
      <c r="F10" s="176">
        <v>60.480016460965643</v>
      </c>
    </row>
    <row r="11" spans="2:6" ht="35.1" customHeight="1" thickBot="1" x14ac:dyDescent="0.3">
      <c r="B11" s="132" t="s">
        <v>114</v>
      </c>
      <c r="C11" s="131"/>
      <c r="D11" s="145" t="s">
        <v>103</v>
      </c>
      <c r="E11" s="144"/>
      <c r="F11" s="177">
        <v>60.909954481883773</v>
      </c>
    </row>
    <row r="12" spans="2:6" ht="24.95" customHeight="1" x14ac:dyDescent="0.25"/>
    <row r="13" spans="2:6" ht="24.95" customHeight="1" x14ac:dyDescent="0.25">
      <c r="B13" s="157"/>
      <c r="C13" s="175"/>
      <c r="D13" s="175"/>
      <c r="E13" s="178"/>
      <c r="F13" s="158"/>
    </row>
    <row r="14" spans="2:6" ht="24.95" customHeight="1" x14ac:dyDescent="0.25">
      <c r="B14" s="157"/>
      <c r="C14" s="175"/>
      <c r="D14" s="175"/>
      <c r="E14" s="178"/>
      <c r="F14" s="158"/>
    </row>
    <row r="15" spans="2:6" ht="24.95" customHeight="1" x14ac:dyDescent="0.25">
      <c r="B15" s="157"/>
      <c r="C15" s="175"/>
      <c r="D15" s="175"/>
      <c r="E15" s="178"/>
      <c r="F15" s="158"/>
    </row>
    <row r="16" spans="2:6" ht="24.95" customHeight="1" x14ac:dyDescent="0.25">
      <c r="B16" s="157"/>
      <c r="C16" s="175"/>
      <c r="D16" s="175"/>
      <c r="E16" s="178"/>
      <c r="F16" s="158"/>
    </row>
    <row r="17" spans="2:6" x14ac:dyDescent="0.25">
      <c r="B17" s="157"/>
      <c r="C17" s="175"/>
      <c r="D17" s="175"/>
      <c r="E17" s="178"/>
      <c r="F17" s="158"/>
    </row>
    <row r="18" spans="2:6" x14ac:dyDescent="0.25">
      <c r="B18" s="157"/>
      <c r="C18" s="175"/>
      <c r="D18" s="175"/>
      <c r="E18" s="178"/>
      <c r="F18" s="158"/>
    </row>
  </sheetData>
  <mergeCells count="20">
    <mergeCell ref="C14:D14"/>
    <mergeCell ref="C15:D15"/>
    <mergeCell ref="C16:D16"/>
    <mergeCell ref="C17:D17"/>
    <mergeCell ref="C18:D18"/>
    <mergeCell ref="B10:C10"/>
    <mergeCell ref="D10:E10"/>
    <mergeCell ref="B11:C11"/>
    <mergeCell ref="D11:E11"/>
    <mergeCell ref="B7:C7"/>
    <mergeCell ref="D7:E7"/>
    <mergeCell ref="B8:C8"/>
    <mergeCell ref="D8:E8"/>
    <mergeCell ref="B9:C9"/>
    <mergeCell ref="D9:E9"/>
    <mergeCell ref="B5:C5"/>
    <mergeCell ref="D5:E5"/>
    <mergeCell ref="B6:C6"/>
    <mergeCell ref="D6:E6"/>
    <mergeCell ref="C13:D1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Coverage xmlns="http://schemas.microsoft.com/sharepoint/v3/fields" xsi:nil="true"/>
    <Record xmlns="4ffa91fb-a0ff-4ac5-b2db-65c790d184a4">Shared</Record>
    <EPA_x0020_Office xmlns="4ffa91fb-a0ff-4ac5-b2db-65c790d184a4" xsi:nil="true"/>
    <Document_x0020_Creation_x0020_Date xmlns="4ffa91fb-a0ff-4ac5-b2db-65c790d184a4">2021-11-03T14:51:11+00:00</Document_x0020_Creation_x0020_Date>
    <EPA_x0020_Related_x0020_Documents xmlns="4ffa91fb-a0ff-4ac5-b2db-65c790d184a4" xsi:nil="true"/>
    <j747ac98061d40f0aa7bd47e1db5675d xmlns="4ffa91fb-a0ff-4ac5-b2db-65c790d184a4">
      <Terms xmlns="http://schemas.microsoft.com/office/infopath/2007/PartnerControls"/>
    </j747ac98061d40f0aa7bd47e1db5675d>
    <_Source xmlns="http://schemas.microsoft.com/sharepoint/v3/fields" xsi:nil="true"/>
    <CategoryDescription xmlns="http://schemas.microsoft.com/sharepoint.v3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>
      <Value>4</Value>
      <Value>3</Value>
      <Value>2</Value>
      <Value>1</Value>
    </TaxCatchAll>
    <TaxKeywordTaxHTField xmlns="4ffa91fb-a0ff-4ac5-b2db-65c790d184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ambient air concentration</TermName>
          <TermId xmlns="http://schemas.microsoft.com/office/infopath/2007/PartnerControls">c73f9c17-3bba-4459-94b6-f963568713fc</TermId>
        </TermInfo>
        <TermInfo xmlns="http://schemas.microsoft.com/office/infopath/2007/PartnerControls">
          <TermName xmlns="http://schemas.microsoft.com/office/infopath/2007/PartnerControls">trend</TermName>
          <TermId xmlns="http://schemas.microsoft.com/office/infopath/2007/PartnerControls">28e1f6e1-309a-43f2-a741-84f2c301be97</TermId>
        </TermInfo>
        <TermInfo xmlns="http://schemas.microsoft.com/office/infopath/2007/PartnerControls">
          <TermName xmlns="http://schemas.microsoft.com/office/infopath/2007/PartnerControls">acetaldehyde</TermName>
          <TermId xmlns="http://schemas.microsoft.com/office/infopath/2007/PartnerControls">9b7c534d-0883-4b81-a5ce-7f61e629361a</TermId>
        </TermInfo>
        <TermInfo xmlns="http://schemas.microsoft.com/office/infopath/2007/PartnerControls">
          <TermName xmlns="http://schemas.microsoft.com/office/infopath/2007/PartnerControls">Air Toxics</TermName>
          <TermId xmlns="http://schemas.microsoft.com/office/infopath/2007/PartnerControls">86829fcb-368b-4404-af8f-859d5ef24e58</TermId>
        </TermInfo>
      </Terms>
    </TaxKeywordTaxHTField>
    <Rights xmlns="4ffa91fb-a0ff-4ac5-b2db-65c790d184a4" xsi:nil="true"/>
    <External_x0020_Contributor xmlns="4ffa91fb-a0ff-4ac5-b2db-65c790d184a4" xsi:nil="true"/>
    <Identifier xmlns="4ffa91fb-a0ff-4ac5-b2db-65c790d184a4" xsi:nil="true"/>
    <Creator xmlns="4ffa91fb-a0ff-4ac5-b2db-65c790d184a4">
      <UserInfo>
        <DisplayName/>
        <AccountId xsi:nil="true"/>
        <AccountType/>
      </UserInfo>
    </Creator>
    <Language xmlns="http://schemas.microsoft.com/sharepoint/v3">English</Languag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DDF52C0D017E429CB339CA3E061C16" ma:contentTypeVersion="9" ma:contentTypeDescription="Create a new document." ma:contentTypeScope="" ma:versionID="c5d88a196ff087f455367e7f07a40859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e8927e38-500f-40b5-9e27-2db8bb6998af" xmlns:ns6="d39f8700-4dce-41f0-97f6-01d412828552" targetNamespace="http://schemas.microsoft.com/office/2006/metadata/properties" ma:root="true" ma:fieldsID="620bff093b5e40ad6c2b6a6e5b77504f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e8927e38-500f-40b5-9e27-2db8bb6998af"/>
    <xsd:import namespace="d39f8700-4dce-41f0-97f6-01d412828552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MediaServiceFastMetadata" minOccurs="0"/>
                <xsd:element ref="ns5:MediaServiceMetadata" minOccurs="0"/>
                <xsd:element ref="ns5:MediaServiceDateTaken" minOccurs="0"/>
                <xsd:element ref="ns5:MediaLengthInSeconds" minOccurs="0"/>
                <xsd:element ref="ns6:SharedWithUsers" minOccurs="0"/>
                <xsd:element ref="ns6:SharedWithDetails" minOccurs="0"/>
                <xsd:element ref="ns5:MediaServiceAutoTags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e3d7098b-836f-48b5-abde-4e14ff39a3bc}" ma:internalName="TaxCatchAllLabel" ma:readOnly="true" ma:showField="CatchAllDataLabel" ma:web="d39f8700-4dce-41f0-97f6-01d4128285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e3d7098b-836f-48b5-abde-4e14ff39a3bc}" ma:internalName="TaxCatchAll" ma:showField="CatchAllData" ma:web="d39f8700-4dce-41f0-97f6-01d4128285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927e38-500f-40b5-9e27-2db8bb6998af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2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1" nillable="true" ma:displayName="Length (seconds)" ma:internalName="MediaLengthInSeconds" ma:readOnly="true">
      <xsd:simpleType>
        <xsd:restriction base="dms:Unknown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f8700-4dce-41f0-97f6-01d412828552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BB0C8652-F3F1-46D2-9A7D-7B3CC63AA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0F197A-DB17-4174-B2EA-09654B65713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sharepoint.v3"/>
    <ds:schemaRef ds:uri="d39f8700-4dce-41f0-97f6-01d412828552"/>
    <ds:schemaRef ds:uri="http://schemas.microsoft.com/office/2006/metadata/properties"/>
    <ds:schemaRef ds:uri="e8927e38-500f-40b5-9e27-2db8bb6998af"/>
    <ds:schemaRef ds:uri="http://schemas.microsoft.com/sharepoint/v3/fields"/>
    <ds:schemaRef ds:uri="4ffa91fb-a0ff-4ac5-b2db-65c790d184a4"/>
  </ds:schemaRefs>
</ds:datastoreItem>
</file>

<file path=customXml/itemProps3.xml><?xml version="1.0" encoding="utf-8"?>
<ds:datastoreItem xmlns:ds="http://schemas.openxmlformats.org/officeDocument/2006/customXml" ds:itemID="{2DCE9F30-8F25-400D-AC10-761FDFC2E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e8927e38-500f-40b5-9e27-2db8bb6998af"/>
    <ds:schemaRef ds:uri="d39f8700-4dce-41f0-97f6-01d4128285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8217595-7B9D-444D-9950-F7F259A3AFE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 Air Toxic Concentrations Origi</vt:lpstr>
      <vt:lpstr>Air Toxic Concen Adjust Table</vt:lpstr>
      <vt:lpstr>Air Tox Conc Analysis Graphs</vt:lpstr>
      <vt:lpstr>Acetaldehyde</vt:lpstr>
      <vt:lpstr>Benzene</vt:lpstr>
      <vt:lpstr>1-3 Butadiene</vt:lpstr>
      <vt:lpstr>Carbon Tetrachloride</vt:lpstr>
      <vt:lpstr>Formaldehyde</vt:lpstr>
      <vt:lpstr>Graphs2</vt:lpstr>
      <vt:lpstr>Graphs3</vt:lpstr>
      <vt:lpstr>Graphs4</vt:lpstr>
      <vt:lpstr>Geolocation</vt:lpstr>
      <vt:lpstr>Trend_Summary</vt:lpstr>
      <vt:lpstr>'Air Toxic Concen Adjust Table'!k03_Final_trends___final_ann_avg_Crosstab</vt:lpstr>
      <vt:lpstr>k03_Final_trends___final_ann_avg_Crosstab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ROE-Acetaldehyde-Data-(2-14-2015).xls</dc:title>
  <dc:subject>Acetaldehyde data for ROE indicator</dc:subject>
  <dc:creator>ERG</dc:creator>
  <cp:keywords>acetaldehyde, air toxics, ambient air concentration, trend</cp:keywords>
  <dc:description>Spreadsheet documents all data processing steps, underlying data, and monitoring site details for the trend for ambient concentrations of acetaldehyde.</dc:description>
  <cp:lastModifiedBy>Carlos</cp:lastModifiedBy>
  <dcterms:created xsi:type="dcterms:W3CDTF">2012-04-20T16:25:40Z</dcterms:created>
  <dcterms:modified xsi:type="dcterms:W3CDTF">2021-12-12T00:17:24Z</dcterms:modified>
  <cp:category>ROE: Air Toxics Concentrations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4;#ambient air concentration|c73f9c17-3bba-4459-94b6-f963568713fc;#3;#trend|28e1f6e1-309a-43f2-a741-84f2c301be97;#2;#acetaldehyde|9b7c534d-0883-4b81-a5ce-7f61e629361a;#1;#Air Toxics|86829fcb-368b-4404-af8f-859d5ef24e58</vt:lpwstr>
  </property>
  <property fmtid="{D5CDD505-2E9C-101B-9397-08002B2CF9AE}" pid="3" name="ContentTypeId">
    <vt:lpwstr>0x010100ADDDF52C0D017E429CB339CA3E061C16</vt:lpwstr>
  </property>
  <property fmtid="{D5CDD505-2E9C-101B-9397-08002B2CF9AE}" pid="4" name="e3f09c3df709400db2417a7161762d62">
    <vt:lpwstr/>
  </property>
  <property fmtid="{D5CDD505-2E9C-101B-9397-08002B2CF9AE}" pid="5" name="EPA_x0020_Subject">
    <vt:lpwstr/>
  </property>
  <property fmtid="{D5CDD505-2E9C-101B-9397-08002B2CF9AE}" pid="6" name="Document Type">
    <vt:lpwstr/>
  </property>
  <property fmtid="{D5CDD505-2E9C-101B-9397-08002B2CF9AE}" pid="7" name="EPA Subject">
    <vt:lpwstr/>
  </property>
</Properties>
</file>