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yasin\all data\data\astral\RETAINING WALL EIGHTEEN\powerbi dashb\"/>
    </mc:Choice>
  </mc:AlternateContent>
  <xr:revisionPtr revIDLastSave="0" documentId="13_ncr:1_{90FCC924-AA6E-458A-80AF-BBD732E3A5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  <sheet name="Sheet3" sheetId="4" r:id="rId3"/>
    <sheet name="scurve" sheetId="2" r:id="rId4"/>
  </sheets>
  <definedNames>
    <definedName name="_xlnm._FilterDatabase" localSheetId="0" hidden="1">Sheet1!$A$1:$T$109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7" i="1" l="1"/>
  <c r="D88" i="1"/>
  <c r="D73" i="1"/>
  <c r="D54" i="1"/>
  <c r="D37" i="1"/>
  <c r="D22" i="1"/>
  <c r="D21" i="1"/>
  <c r="D18" i="1"/>
  <c r="D10" i="1"/>
  <c r="D6" i="1"/>
  <c r="D3" i="1"/>
  <c r="D2" i="1"/>
  <c r="G3" i="2" l="1"/>
  <c r="F3" i="2"/>
  <c r="E3" i="2"/>
  <c r="D3" i="2"/>
  <c r="C3" i="2"/>
  <c r="B3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<sst xmlns="http://schemas.openxmlformats.org/spreadsheetml/2006/main" count="1191" uniqueCount="266">
  <si>
    <t>WBS</t>
  </si>
  <si>
    <t>WBS Category</t>
  </si>
  <si>
    <t>WBS Name</t>
  </si>
  <si>
    <t>WBS Path</t>
  </si>
  <si>
    <t>Activity ID</t>
  </si>
  <si>
    <t>Activity Name</t>
  </si>
  <si>
    <t>Physical % Complete</t>
  </si>
  <si>
    <t>Start</t>
  </si>
  <si>
    <t>Finish</t>
  </si>
  <si>
    <t>Schedule % Complete</t>
  </si>
  <si>
    <t>Performance % Complete</t>
  </si>
  <si>
    <t>Earned Value Cost</t>
  </si>
  <si>
    <t>Planned Value Cost</t>
  </si>
  <si>
    <t>Schedule Variance</t>
  </si>
  <si>
    <t>Schedule Performance Index</t>
  </si>
  <si>
    <t>Budgeted Total Cost</t>
  </si>
  <si>
    <t>Units % Complete</t>
  </si>
  <si>
    <t>Labor Units % Complete</t>
  </si>
  <si>
    <t>Retaining Walls for School at Eighteen Rawalpindi Revised (BL) R-01 Updated 2023 Jan 28</t>
  </si>
  <si>
    <t>20-Jul-22 A</t>
  </si>
  <si>
    <t>Milestones</t>
  </si>
  <si>
    <t>A3810</t>
  </si>
  <si>
    <t>Project Start</t>
  </si>
  <si>
    <t>A3820</t>
  </si>
  <si>
    <t>Project Finish</t>
  </si>
  <si>
    <t>09-Aug-22 A</t>
  </si>
  <si>
    <t>Mobilization/ Preliminaries</t>
  </si>
  <si>
    <t>A3830</t>
  </si>
  <si>
    <t>Notice to proceed</t>
  </si>
  <si>
    <t>A3840</t>
  </si>
  <si>
    <t>Mobilization of resources</t>
  </si>
  <si>
    <t>A3850</t>
  </si>
  <si>
    <t>Access to site</t>
  </si>
  <si>
    <t>07-Aug-22 A</t>
  </si>
  <si>
    <t>Engineering</t>
  </si>
  <si>
    <t>A3870</t>
  </si>
  <si>
    <t>Submission of Shop drawings</t>
  </si>
  <si>
    <t>25-Jul-22 A</t>
  </si>
  <si>
    <t>31-Jul-22 A</t>
  </si>
  <si>
    <t>A3880</t>
  </si>
  <si>
    <t>Approval of Material submittals</t>
  </si>
  <si>
    <t>01-Aug-22 A</t>
  </si>
  <si>
    <t>A3890</t>
  </si>
  <si>
    <t>Approval of Shop drawings</t>
  </si>
  <si>
    <t>A3900</t>
  </si>
  <si>
    <t>Submission of Material submittals</t>
  </si>
  <si>
    <t>A3910</t>
  </si>
  <si>
    <t>Submission of Method statements</t>
  </si>
  <si>
    <t>A3920</t>
  </si>
  <si>
    <t>Approval of Method statements</t>
  </si>
  <si>
    <t>A3930</t>
  </si>
  <si>
    <t>Provision of IFC drawings</t>
  </si>
  <si>
    <t>24-Jul-22 A</t>
  </si>
  <si>
    <t>08-Aug-22 A</t>
  </si>
  <si>
    <t>Procurement</t>
  </si>
  <si>
    <t>A3940</t>
  </si>
  <si>
    <t>Procurement of Steel</t>
  </si>
  <si>
    <t>A3950</t>
  </si>
  <si>
    <t>Procurement of Concrete</t>
  </si>
  <si>
    <t>20-Aug-22 A</t>
  </si>
  <si>
    <t>Zone 3 RCC Wall A (20' High) 190 ft Length</t>
  </si>
  <si>
    <t>A3320</t>
  </si>
  <si>
    <t>Excavation</t>
  </si>
  <si>
    <t>24-Aug-22 A</t>
  </si>
  <si>
    <t>A3330</t>
  </si>
  <si>
    <t>Piling Works</t>
  </si>
  <si>
    <t>26-Aug-22 A</t>
  </si>
  <si>
    <t>07-Sep-22 A</t>
  </si>
  <si>
    <t>A3350</t>
  </si>
  <si>
    <t>Stem wall Steel, Formwork and Concrete</t>
  </si>
  <si>
    <t>08-Sep-22 A</t>
  </si>
  <si>
    <t>26-Oct-22 A</t>
  </si>
  <si>
    <t>A3360</t>
  </si>
  <si>
    <t>Backfilling</t>
  </si>
  <si>
    <t>30-Oct-22 A</t>
  </si>
  <si>
    <t>05-Nov-22 A</t>
  </si>
  <si>
    <t>A3370</t>
  </si>
  <si>
    <t>Fixing of Steel Reinforcement of Raft</t>
  </si>
  <si>
    <t>07-Nov-22 A</t>
  </si>
  <si>
    <t>01-Dec-22 A</t>
  </si>
  <si>
    <t>A3380</t>
  </si>
  <si>
    <t>Form Work Fixing of Raft</t>
  </si>
  <si>
    <t>10-Dec-22 A</t>
  </si>
  <si>
    <t>A3390</t>
  </si>
  <si>
    <t>Concrete of Raft</t>
  </si>
  <si>
    <t>A3400</t>
  </si>
  <si>
    <t>Steel and Formwork fixing of Wall till 8 '</t>
  </si>
  <si>
    <t>A3410</t>
  </si>
  <si>
    <t>Concrete of Wall till 8'</t>
  </si>
  <si>
    <t>A3420</t>
  </si>
  <si>
    <t>Steel and Formwork fixing of Wall till 16'</t>
  </si>
  <si>
    <t>17-Dec-22 A</t>
  </si>
  <si>
    <t>A3430</t>
  </si>
  <si>
    <t>Concrete of Wall till 16'</t>
  </si>
  <si>
    <t>20-Dec-22 A</t>
  </si>
  <si>
    <t>24-Dec-22 A</t>
  </si>
  <si>
    <t>A3440</t>
  </si>
  <si>
    <t>Steel and Formwork fixing of Wall till 20'</t>
  </si>
  <si>
    <t>A3450</t>
  </si>
  <si>
    <t>Concrete of Wall till 20'</t>
  </si>
  <si>
    <t>A3460</t>
  </si>
  <si>
    <t>25-Aug-22 A</t>
  </si>
  <si>
    <t>Zone 2 RCC Wall B (30 ' High) 173 ft  Length</t>
  </si>
  <si>
    <t>A3640</t>
  </si>
  <si>
    <t>29-Aug-22 A</t>
  </si>
  <si>
    <t>A3650</t>
  </si>
  <si>
    <t>14-Sep-22 A</t>
  </si>
  <si>
    <t>19-Sep-22 A</t>
  </si>
  <si>
    <t>A3670</t>
  </si>
  <si>
    <t>20-Sep-22 A</t>
  </si>
  <si>
    <t>15-Oct-22 A</t>
  </si>
  <si>
    <t>A3680</t>
  </si>
  <si>
    <t>31-Oct-22 A</t>
  </si>
  <si>
    <t>A3690</t>
  </si>
  <si>
    <t>01-Nov-22 A</t>
  </si>
  <si>
    <t>02-Nov-22 A</t>
  </si>
  <si>
    <t>A3700</t>
  </si>
  <si>
    <t>03-Nov-22 A</t>
  </si>
  <si>
    <t>A3710</t>
  </si>
  <si>
    <t>06-Nov-22 A</t>
  </si>
  <si>
    <t>08-Nov-22 A</t>
  </si>
  <si>
    <t>A3720</t>
  </si>
  <si>
    <t>19-Nov-22 A</t>
  </si>
  <si>
    <t>24-Nov-22 A</t>
  </si>
  <si>
    <t>A3730</t>
  </si>
  <si>
    <t>25-Nov-22 A</t>
  </si>
  <si>
    <t>A3740</t>
  </si>
  <si>
    <t>A3750</t>
  </si>
  <si>
    <t>A3760</t>
  </si>
  <si>
    <t>Steel and Formwork fixing of Wall till 24'</t>
  </si>
  <si>
    <t>A3770</t>
  </si>
  <si>
    <t>Concrete of Wall till 24'</t>
  </si>
  <si>
    <t>16-Dec-22 A</t>
  </si>
  <si>
    <t>A3780</t>
  </si>
  <si>
    <t>Steel and Formwork fixing of Wall till 30'</t>
  </si>
  <si>
    <t>23-Dec-22 A</t>
  </si>
  <si>
    <t>A3790</t>
  </si>
  <si>
    <t>Concrete of Wall till 30'</t>
  </si>
  <si>
    <t>07-Jan-23 A</t>
  </si>
  <si>
    <t>A3800</t>
  </si>
  <si>
    <t>Zone 4 RCC Wall B (35.75'High) 174 ft  Length</t>
  </si>
  <si>
    <t>A3000</t>
  </si>
  <si>
    <t>21-Sep-22 A</t>
  </si>
  <si>
    <t>A3010</t>
  </si>
  <si>
    <t>22-Sep-22 A</t>
  </si>
  <si>
    <t>20-Oct-22 A</t>
  </si>
  <si>
    <t>A3030</t>
  </si>
  <si>
    <t>21-Oct-22 A</t>
  </si>
  <si>
    <t>21-Nov-22 A</t>
  </si>
  <si>
    <t>A3040</t>
  </si>
  <si>
    <t>A3050</t>
  </si>
  <si>
    <t>A3060</t>
  </si>
  <si>
    <t>A3070</t>
  </si>
  <si>
    <t>A3080</t>
  </si>
  <si>
    <t>A3090</t>
  </si>
  <si>
    <t>A3100</t>
  </si>
  <si>
    <t>21-Jan-23 A</t>
  </si>
  <si>
    <t>A3110</t>
  </si>
  <si>
    <t>A3120</t>
  </si>
  <si>
    <t>A3130</t>
  </si>
  <si>
    <t>A3140</t>
  </si>
  <si>
    <t>Steel and Formwork fixing of Wall till 32'</t>
  </si>
  <si>
    <t>28-Jan-23 A</t>
  </si>
  <si>
    <t>A3150</t>
  </si>
  <si>
    <t>Concrete of Wall till 32'</t>
  </si>
  <si>
    <t>A3160</t>
  </si>
  <si>
    <t>Steel and Formwork fixing of Wall till 35.75'</t>
  </si>
  <si>
    <t>A3170</t>
  </si>
  <si>
    <t>Concrete of Wall till 35.75'</t>
  </si>
  <si>
    <t>A3180</t>
  </si>
  <si>
    <t>30-Aug-22 A</t>
  </si>
  <si>
    <t>Zone 1 RCC Wall A (27.25' High) 80 ft  Length</t>
  </si>
  <si>
    <t>A2360</t>
  </si>
  <si>
    <t>03-Sep-22 A</t>
  </si>
  <si>
    <t>A2370</t>
  </si>
  <si>
    <t>13-Sep-22 A</t>
  </si>
  <si>
    <t>A2380</t>
  </si>
  <si>
    <t>08-Oct-22 A</t>
  </si>
  <si>
    <t>A2390</t>
  </si>
  <si>
    <t>24-Oct-22 A</t>
  </si>
  <si>
    <t>A2410</t>
  </si>
  <si>
    <t>23-Oct-22 A</t>
  </si>
  <si>
    <t>A2420</t>
  </si>
  <si>
    <t>A2430</t>
  </si>
  <si>
    <t>04-Nov-22 A</t>
  </si>
  <si>
    <t>A2440</t>
  </si>
  <si>
    <t>09-Nov-22 A</t>
  </si>
  <si>
    <t>A2450</t>
  </si>
  <si>
    <t>10-Nov-22 A</t>
  </si>
  <si>
    <t>A2460</t>
  </si>
  <si>
    <t>23-Nov-22 A</t>
  </si>
  <si>
    <t>A2470</t>
  </si>
  <si>
    <t>A2480</t>
  </si>
  <si>
    <t>Steel and Formwork fixing of Wall till 20.67'</t>
  </si>
  <si>
    <t>26-Nov-22 A</t>
  </si>
  <si>
    <t>A2490</t>
  </si>
  <si>
    <t>Concrete of Wall till 20.67'</t>
  </si>
  <si>
    <t>A2500</t>
  </si>
  <si>
    <t>Zone 5 RCC Wall B (35.75'High) 45 ft  Length</t>
  </si>
  <si>
    <t>A2680</t>
  </si>
  <si>
    <t>30-Sep-22 A</t>
  </si>
  <si>
    <t>A2690</t>
  </si>
  <si>
    <t>10-Oct-22 A</t>
  </si>
  <si>
    <t>A2710</t>
  </si>
  <si>
    <t>25-Oct-22 A</t>
  </si>
  <si>
    <t>A2720</t>
  </si>
  <si>
    <t>A2730</t>
  </si>
  <si>
    <t>A2740</t>
  </si>
  <si>
    <t>A2750</t>
  </si>
  <si>
    <t>A2760</t>
  </si>
  <si>
    <t>A2770</t>
  </si>
  <si>
    <t>A2780</t>
  </si>
  <si>
    <t>A2790</t>
  </si>
  <si>
    <t>A2800</t>
  </si>
  <si>
    <t>A2810</t>
  </si>
  <si>
    <t>A2820</t>
  </si>
  <si>
    <t>A2830</t>
  </si>
  <si>
    <t>A2840</t>
  </si>
  <si>
    <t>A2850</t>
  </si>
  <si>
    <t>A2860</t>
  </si>
  <si>
    <t>Handover/Closeout</t>
  </si>
  <si>
    <t>A3960</t>
  </si>
  <si>
    <t>Inspection, Punchlist &amp; snag rectification</t>
  </si>
  <si>
    <t>A3970</t>
  </si>
  <si>
    <t>Handover Date</t>
  </si>
  <si>
    <t>Cum Planned Value Cost</t>
  </si>
  <si>
    <t>Cum Earned Value Cost</t>
  </si>
  <si>
    <t>BL Project Start</t>
  </si>
  <si>
    <t>BL Project Finish</t>
  </si>
  <si>
    <t>WBS Code</t>
  </si>
  <si>
    <t>RETG-WALL-R-6</t>
  </si>
  <si>
    <t>Construction</t>
  </si>
  <si>
    <t>RETG-WALL-R-6.6</t>
  </si>
  <si>
    <t>RETG-WALL-R-6.2</t>
  </si>
  <si>
    <t>RETG-WALL-R-6.7</t>
  </si>
  <si>
    <t>RETG-WALL-R-6.8</t>
  </si>
  <si>
    <t>RETG-WALL-R-6.1.3</t>
  </si>
  <si>
    <t>RETG-WALL-R-6.1.2</t>
  </si>
  <si>
    <t>RETG-WALL-R-6.1.4</t>
  </si>
  <si>
    <t>RETG-WALL-R-6.1.5</t>
  </si>
  <si>
    <t>RETG-WALL-R-6.1.6</t>
  </si>
  <si>
    <t>RETG-WALL-R-6.3</t>
  </si>
  <si>
    <t>RETG-WALL-R-6.1</t>
  </si>
  <si>
    <t>data date</t>
  </si>
  <si>
    <t>Retaining Walls for School at Eighteen Rawalpindi Revised (BL) R-01 Updated 2023 Jan 21</t>
  </si>
  <si>
    <t xml:space="preserve">  Milestones</t>
  </si>
  <si>
    <t xml:space="preserve">    RETG-WALL-R-6.6</t>
  </si>
  <si>
    <t xml:space="preserve">  Mobilization/ Preliminaries</t>
  </si>
  <si>
    <t xml:space="preserve">    RETG-WALL-R-6.2</t>
  </si>
  <si>
    <t xml:space="preserve">  Engineering</t>
  </si>
  <si>
    <t xml:space="preserve">    RETG-WALL-R-6.7</t>
  </si>
  <si>
    <t xml:space="preserve">  Procurement</t>
  </si>
  <si>
    <t xml:space="preserve">    RETG-WALL-R-6.8</t>
  </si>
  <si>
    <t xml:space="preserve">  Construction</t>
  </si>
  <si>
    <t xml:space="preserve">    Zone 3 RCC Wall A (20' High) 190 ft Length</t>
  </si>
  <si>
    <t xml:space="preserve">      RETG-WALL-R-6.1.3</t>
  </si>
  <si>
    <t xml:space="preserve">    Zone 2 RCC Wall B (30 ' High) 173 ft  Length</t>
  </si>
  <si>
    <t xml:space="preserve">      RETG-WALL-R-6.1.2</t>
  </si>
  <si>
    <t xml:space="preserve">    Zone 4 RCC Wall B (35.75'High) 174 ft  Length</t>
  </si>
  <si>
    <t xml:space="preserve">      RETG-WALL-R-6.1.4</t>
  </si>
  <si>
    <t xml:space="preserve">    Zone 1 RCC Wall A (27.25' High) 80 ft  Length</t>
  </si>
  <si>
    <t xml:space="preserve">      RETG-WALL-R-6.1.5</t>
  </si>
  <si>
    <t xml:space="preserve">    Zone 5 RCC Wall B (35.75'High) 45 ft  Length</t>
  </si>
  <si>
    <t xml:space="preserve">      RETG-WALL-R-6.1.6</t>
  </si>
  <si>
    <t xml:space="preserve">  Handover/Closeout</t>
  </si>
  <si>
    <t xml:space="preserve">    RETG-WALL-R-6.3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</si>
</sst>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5" fontId="0" fillId="0" borderId="0" xfId="0" applyNumberFormat="1"/>
    <xf numFmtId="9" fontId="0" fillId="0" borderId="0" xfId="0" applyNumberFormat="1"/>
    <xf numFmtId="10" fontId="0" fillId="0" borderId="0" xfId="0" applyNumberFormat="1"/>
    <xf numFmtId="8" fontId="0" fillId="0" borderId="0" xfId="0" applyNumberFormat="1"/>
    <xf numFmtId="4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217"/>
  <sheetViews>
    <sheetView tabSelected="1" topLeftCell="A103" zoomScale="72" workbookViewId="0">
      <selection activeCell="A124" sqref="A124"/>
    </sheetView>
  </sheetViews>
  <sheetFormatPr defaultRowHeight="15" x14ac:dyDescent="0.25"/>
  <cols>
    <col min="1" max="1" width="97.7109375" bestFit="1" customWidth="1"/>
    <col min="2" max="2" width="13.42578125" bestFit="1" customWidth="1"/>
    <col min="3" max="3" width="40.7109375" bestFit="1" customWidth="1"/>
    <col min="4" max="4" width="23.42578125" bestFit="1" customWidth="1"/>
    <col min="6" max="6" width="32.28515625" customWidth="1"/>
    <col min="7" max="7" width="9.42578125" bestFit="1" customWidth="1"/>
    <col min="8" max="9" width="12.140625" bestFit="1" customWidth="1"/>
    <col min="11" max="11" width="11.85546875" bestFit="1" customWidth="1"/>
    <col min="12" max="12" width="17.5703125" bestFit="1" customWidth="1"/>
    <col min="13" max="13" width="14.7109375" bestFit="1" customWidth="1"/>
    <col min="14" max="15" width="17.7109375" bestFit="1" customWidth="1"/>
    <col min="16" max="16" width="17.140625" bestFit="1" customWidth="1"/>
    <col min="17" max="17" width="9.28515625" bestFit="1" customWidth="1"/>
    <col min="18" max="18" width="17.7109375" bestFit="1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227</v>
      </c>
      <c r="I1" t="s">
        <v>228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243</v>
      </c>
    </row>
    <row r="2" spans="1:21" x14ac:dyDescent="0.25">
      <c r="A2" t="s">
        <v>18</v>
      </c>
      <c r="D2" t="str">
        <f>VLOOKUP(A2,Sheet2!$A$1:$C$13,2,FALSE)</f>
        <v>RETG-WALL-R-6</v>
      </c>
      <c r="H2" s="1">
        <v>44762</v>
      </c>
      <c r="I2" s="1">
        <v>44941</v>
      </c>
      <c r="J2" s="2" t="s">
        <v>19</v>
      </c>
      <c r="K2" s="1">
        <v>44988</v>
      </c>
      <c r="L2" s="2">
        <v>1</v>
      </c>
      <c r="M2" s="3">
        <v>0.84219999999999995</v>
      </c>
      <c r="N2" s="4">
        <v>215047388.96000001</v>
      </c>
      <c r="O2" s="4">
        <v>255345318.63999999</v>
      </c>
      <c r="P2" s="4">
        <v>-40297929.68</v>
      </c>
      <c r="Q2" s="3">
        <v>0.84</v>
      </c>
      <c r="R2" s="4">
        <v>255345318.63999999</v>
      </c>
      <c r="S2" s="3">
        <v>0.88719999999999999</v>
      </c>
      <c r="T2" s="3">
        <v>0.93610000000000004</v>
      </c>
      <c r="U2" s="6">
        <v>44954</v>
      </c>
    </row>
    <row r="3" spans="1:21" x14ac:dyDescent="0.25">
      <c r="A3" t="s">
        <v>20</v>
      </c>
      <c r="D3" t="str">
        <f>VLOOKUP(A3,Sheet2!$A$1:$C$13,2,FALSE)</f>
        <v>RETG-WALL-R-6.6</v>
      </c>
      <c r="H3" s="1">
        <v>44762</v>
      </c>
      <c r="I3" s="1">
        <v>44941</v>
      </c>
      <c r="J3" s="2" t="s">
        <v>19</v>
      </c>
      <c r="K3" s="1">
        <v>44988</v>
      </c>
      <c r="L3" s="2">
        <v>0</v>
      </c>
      <c r="M3" s="2">
        <v>0</v>
      </c>
      <c r="N3" s="4">
        <v>0</v>
      </c>
      <c r="O3" s="4">
        <v>0</v>
      </c>
      <c r="P3" s="4">
        <v>0</v>
      </c>
      <c r="Q3" s="2">
        <v>0</v>
      </c>
      <c r="R3" s="4">
        <v>0</v>
      </c>
      <c r="S3" s="2">
        <v>0</v>
      </c>
      <c r="T3" s="2">
        <v>0</v>
      </c>
      <c r="U3" s="6">
        <v>44954</v>
      </c>
    </row>
    <row r="4" spans="1:21" x14ac:dyDescent="0.25">
      <c r="A4" t="s">
        <v>232</v>
      </c>
      <c r="C4" t="s">
        <v>20</v>
      </c>
      <c r="D4">
        <v>6</v>
      </c>
      <c r="E4" t="s">
        <v>21</v>
      </c>
      <c r="F4" t="s">
        <v>22</v>
      </c>
      <c r="G4" s="2">
        <v>1</v>
      </c>
      <c r="H4" s="1">
        <v>44762</v>
      </c>
      <c r="J4" s="2" t="s">
        <v>19</v>
      </c>
      <c r="K4" s="2"/>
      <c r="L4" s="2">
        <v>1</v>
      </c>
      <c r="M4" s="2">
        <v>1</v>
      </c>
      <c r="N4" s="4">
        <v>0</v>
      </c>
      <c r="O4" s="4">
        <v>0</v>
      </c>
      <c r="P4" s="4">
        <v>0</v>
      </c>
      <c r="Q4" s="2">
        <v>0</v>
      </c>
      <c r="R4" s="4">
        <v>0</v>
      </c>
      <c r="S4" s="2">
        <v>0</v>
      </c>
      <c r="T4" s="2">
        <v>0</v>
      </c>
      <c r="U4" s="6">
        <v>44954</v>
      </c>
    </row>
    <row r="5" spans="1:21" x14ac:dyDescent="0.25">
      <c r="A5" t="s">
        <v>232</v>
      </c>
      <c r="C5" t="s">
        <v>20</v>
      </c>
      <c r="D5">
        <v>6</v>
      </c>
      <c r="E5" t="s">
        <v>23</v>
      </c>
      <c r="F5" t="s">
        <v>24</v>
      </c>
      <c r="G5" s="2">
        <v>0</v>
      </c>
      <c r="I5" s="1">
        <v>44941</v>
      </c>
      <c r="J5" s="2"/>
      <c r="K5" s="1">
        <v>44988</v>
      </c>
      <c r="L5" s="2">
        <v>1</v>
      </c>
      <c r="M5" s="2">
        <v>0</v>
      </c>
      <c r="N5" s="4">
        <v>0</v>
      </c>
      <c r="O5" s="4">
        <v>0</v>
      </c>
      <c r="P5" s="4">
        <v>0</v>
      </c>
      <c r="Q5" s="2">
        <v>0</v>
      </c>
      <c r="R5" s="4">
        <v>0</v>
      </c>
      <c r="S5" s="2">
        <v>0</v>
      </c>
      <c r="T5" s="2">
        <v>0</v>
      </c>
      <c r="U5" s="6">
        <v>44954</v>
      </c>
    </row>
    <row r="6" spans="1:21" x14ac:dyDescent="0.25">
      <c r="A6" t="s">
        <v>26</v>
      </c>
      <c r="D6" t="str">
        <f>VLOOKUP(A6,Sheet2!$A$1:$C$13,2,FALSE)</f>
        <v>RETG-WALL-R-6.2</v>
      </c>
      <c r="H6" s="1">
        <v>44762</v>
      </c>
      <c r="I6" s="1">
        <v>44782</v>
      </c>
      <c r="J6" s="2" t="s">
        <v>19</v>
      </c>
      <c r="K6" s="2" t="s">
        <v>25</v>
      </c>
      <c r="L6" s="2">
        <v>0</v>
      </c>
      <c r="M6" s="2">
        <v>0</v>
      </c>
      <c r="N6" s="4">
        <v>0</v>
      </c>
      <c r="O6" s="4">
        <v>0</v>
      </c>
      <c r="P6" s="4">
        <v>0</v>
      </c>
      <c r="Q6" s="2">
        <v>0</v>
      </c>
      <c r="R6" s="4">
        <v>0</v>
      </c>
      <c r="S6" s="2">
        <v>0</v>
      </c>
      <c r="T6" s="2">
        <v>0</v>
      </c>
      <c r="U6" s="6">
        <v>44954</v>
      </c>
    </row>
    <row r="7" spans="1:21" x14ac:dyDescent="0.25">
      <c r="A7" t="s">
        <v>233</v>
      </c>
      <c r="C7" t="s">
        <v>26</v>
      </c>
      <c r="D7">
        <v>2</v>
      </c>
      <c r="E7" t="s">
        <v>27</v>
      </c>
      <c r="F7" t="s">
        <v>28</v>
      </c>
      <c r="G7" s="2">
        <v>1</v>
      </c>
      <c r="H7" s="1">
        <v>44762</v>
      </c>
      <c r="J7" s="2" t="s">
        <v>19</v>
      </c>
      <c r="K7" s="2"/>
      <c r="L7" s="2">
        <v>1</v>
      </c>
      <c r="M7" s="2">
        <v>1</v>
      </c>
      <c r="N7" s="4">
        <v>0</v>
      </c>
      <c r="O7" s="4">
        <v>0</v>
      </c>
      <c r="P7" s="4">
        <v>0</v>
      </c>
      <c r="Q7" s="2">
        <v>0</v>
      </c>
      <c r="R7" s="4">
        <v>0</v>
      </c>
      <c r="S7" s="2">
        <v>0</v>
      </c>
      <c r="T7" s="2">
        <v>0</v>
      </c>
      <c r="U7" s="6">
        <v>44954</v>
      </c>
    </row>
    <row r="8" spans="1:21" x14ac:dyDescent="0.25">
      <c r="A8" t="s">
        <v>233</v>
      </c>
      <c r="C8" t="s">
        <v>26</v>
      </c>
      <c r="D8">
        <v>2</v>
      </c>
      <c r="E8" t="s">
        <v>29</v>
      </c>
      <c r="F8" t="s">
        <v>30</v>
      </c>
      <c r="G8" s="2">
        <v>1</v>
      </c>
      <c r="H8" s="1">
        <v>44762</v>
      </c>
      <c r="I8" s="1">
        <v>44782</v>
      </c>
      <c r="J8" s="2" t="s">
        <v>19</v>
      </c>
      <c r="K8" s="2" t="s">
        <v>25</v>
      </c>
      <c r="L8" s="2">
        <v>1</v>
      </c>
      <c r="M8" s="2">
        <v>1</v>
      </c>
      <c r="N8" s="4">
        <v>0</v>
      </c>
      <c r="O8" s="4">
        <v>0</v>
      </c>
      <c r="P8" s="4">
        <v>0</v>
      </c>
      <c r="Q8" s="2">
        <v>0</v>
      </c>
      <c r="R8" s="4">
        <v>0</v>
      </c>
      <c r="S8" s="2">
        <v>0</v>
      </c>
      <c r="T8" s="2">
        <v>0</v>
      </c>
      <c r="U8" s="6">
        <v>44954</v>
      </c>
    </row>
    <row r="9" spans="1:21" x14ac:dyDescent="0.25">
      <c r="A9" t="s">
        <v>233</v>
      </c>
      <c r="C9" t="s">
        <v>26</v>
      </c>
      <c r="D9">
        <v>2</v>
      </c>
      <c r="E9" t="s">
        <v>31</v>
      </c>
      <c r="F9" t="s">
        <v>32</v>
      </c>
      <c r="G9" s="2">
        <v>1</v>
      </c>
      <c r="H9" s="1">
        <v>44762</v>
      </c>
      <c r="J9" s="2" t="s">
        <v>19</v>
      </c>
      <c r="K9" s="2"/>
      <c r="L9" s="2">
        <v>1</v>
      </c>
      <c r="M9" s="2">
        <v>1</v>
      </c>
      <c r="N9" s="4">
        <v>0</v>
      </c>
      <c r="O9" s="4">
        <v>0</v>
      </c>
      <c r="P9" s="4">
        <v>0</v>
      </c>
      <c r="Q9" s="2">
        <v>0</v>
      </c>
      <c r="R9" s="4">
        <v>0</v>
      </c>
      <c r="S9" s="2">
        <v>0</v>
      </c>
      <c r="T9" s="2">
        <v>0</v>
      </c>
      <c r="U9" s="6">
        <v>44954</v>
      </c>
    </row>
    <row r="10" spans="1:21" x14ac:dyDescent="0.25">
      <c r="A10" t="s">
        <v>34</v>
      </c>
      <c r="D10" t="str">
        <f>VLOOKUP(A10,Sheet2!$A$1:$C$13,2,FALSE)</f>
        <v>RETG-WALL-R-6.7</v>
      </c>
      <c r="H10" s="1">
        <v>44762</v>
      </c>
      <c r="I10" s="1">
        <v>44787</v>
      </c>
      <c r="J10" s="2" t="s">
        <v>19</v>
      </c>
      <c r="K10" s="2" t="s">
        <v>33</v>
      </c>
      <c r="L10" s="2">
        <v>0</v>
      </c>
      <c r="M10" s="2">
        <v>0</v>
      </c>
      <c r="N10" s="4">
        <v>0</v>
      </c>
      <c r="O10" s="4">
        <v>0</v>
      </c>
      <c r="P10" s="4">
        <v>0</v>
      </c>
      <c r="Q10" s="2">
        <v>0</v>
      </c>
      <c r="R10" s="4">
        <v>0</v>
      </c>
      <c r="S10" s="2">
        <v>0</v>
      </c>
      <c r="T10" s="2">
        <v>0</v>
      </c>
      <c r="U10" s="6">
        <v>44954</v>
      </c>
    </row>
    <row r="11" spans="1:21" x14ac:dyDescent="0.25">
      <c r="A11" t="s">
        <v>234</v>
      </c>
      <c r="C11" t="s">
        <v>34</v>
      </c>
      <c r="D11">
        <v>7</v>
      </c>
      <c r="E11" t="s">
        <v>35</v>
      </c>
      <c r="F11" t="s">
        <v>36</v>
      </c>
      <c r="G11" s="2">
        <v>1</v>
      </c>
      <c r="H11" s="1">
        <v>44767</v>
      </c>
      <c r="I11" s="1">
        <v>44773</v>
      </c>
      <c r="J11" s="2" t="s">
        <v>37</v>
      </c>
      <c r="K11" s="2" t="s">
        <v>38</v>
      </c>
      <c r="L11" s="2">
        <v>1</v>
      </c>
      <c r="M11" s="2">
        <v>1</v>
      </c>
      <c r="N11" s="4">
        <v>0</v>
      </c>
      <c r="O11" s="4">
        <v>0</v>
      </c>
      <c r="P11" s="4">
        <v>0</v>
      </c>
      <c r="Q11" s="2">
        <v>0</v>
      </c>
      <c r="R11" s="4">
        <v>0</v>
      </c>
      <c r="S11" s="2">
        <v>0</v>
      </c>
      <c r="T11" s="2">
        <v>0</v>
      </c>
      <c r="U11" s="6">
        <v>44954</v>
      </c>
    </row>
    <row r="12" spans="1:21" x14ac:dyDescent="0.25">
      <c r="A12" t="s">
        <v>234</v>
      </c>
      <c r="C12" t="s">
        <v>34</v>
      </c>
      <c r="D12">
        <v>7</v>
      </c>
      <c r="E12" t="s">
        <v>39</v>
      </c>
      <c r="F12" t="s">
        <v>40</v>
      </c>
      <c r="G12" s="2">
        <v>1</v>
      </c>
      <c r="H12" s="1">
        <v>44774</v>
      </c>
      <c r="I12" s="1">
        <v>44780</v>
      </c>
      <c r="J12" s="2" t="s">
        <v>41</v>
      </c>
      <c r="K12" s="2" t="s">
        <v>33</v>
      </c>
      <c r="L12" s="2">
        <v>1</v>
      </c>
      <c r="M12" s="2">
        <v>1</v>
      </c>
      <c r="N12" s="4">
        <v>0</v>
      </c>
      <c r="O12" s="4">
        <v>0</v>
      </c>
      <c r="P12" s="4">
        <v>0</v>
      </c>
      <c r="Q12" s="2">
        <v>0</v>
      </c>
      <c r="R12" s="4">
        <v>0</v>
      </c>
      <c r="S12" s="2">
        <v>0</v>
      </c>
      <c r="T12" s="2">
        <v>0</v>
      </c>
      <c r="U12" s="6">
        <v>44954</v>
      </c>
    </row>
    <row r="13" spans="1:21" x14ac:dyDescent="0.25">
      <c r="A13" t="s">
        <v>234</v>
      </c>
      <c r="C13" t="s">
        <v>34</v>
      </c>
      <c r="D13">
        <v>7</v>
      </c>
      <c r="E13" t="s">
        <v>42</v>
      </c>
      <c r="F13" t="s">
        <v>43</v>
      </c>
      <c r="G13" s="2">
        <v>1</v>
      </c>
      <c r="H13" s="1">
        <v>44774</v>
      </c>
      <c r="I13" s="1">
        <v>44787</v>
      </c>
      <c r="J13" s="2" t="s">
        <v>41</v>
      </c>
      <c r="K13" s="2" t="s">
        <v>33</v>
      </c>
      <c r="L13" s="2">
        <v>1</v>
      </c>
      <c r="M13" s="2">
        <v>1</v>
      </c>
      <c r="N13" s="4">
        <v>0</v>
      </c>
      <c r="O13" s="4">
        <v>0</v>
      </c>
      <c r="P13" s="4">
        <v>0</v>
      </c>
      <c r="Q13" s="2">
        <v>0</v>
      </c>
      <c r="R13" s="4">
        <v>0</v>
      </c>
      <c r="S13" s="2">
        <v>0</v>
      </c>
      <c r="T13" s="2">
        <v>0</v>
      </c>
      <c r="U13" s="6">
        <v>44954</v>
      </c>
    </row>
    <row r="14" spans="1:21" x14ac:dyDescent="0.25">
      <c r="A14" t="s">
        <v>234</v>
      </c>
      <c r="C14" t="s">
        <v>34</v>
      </c>
      <c r="D14">
        <v>7</v>
      </c>
      <c r="E14" t="s">
        <v>44</v>
      </c>
      <c r="F14" t="s">
        <v>45</v>
      </c>
      <c r="G14" s="2">
        <v>1</v>
      </c>
      <c r="H14" s="1">
        <v>44767</v>
      </c>
      <c r="I14" s="1">
        <v>44773</v>
      </c>
      <c r="J14" s="2" t="s">
        <v>37</v>
      </c>
      <c r="K14" s="2" t="s">
        <v>38</v>
      </c>
      <c r="L14" s="2">
        <v>1</v>
      </c>
      <c r="M14" s="2">
        <v>1</v>
      </c>
      <c r="N14" s="4">
        <v>0</v>
      </c>
      <c r="O14" s="4">
        <v>0</v>
      </c>
      <c r="P14" s="4">
        <v>0</v>
      </c>
      <c r="Q14" s="2">
        <v>0</v>
      </c>
      <c r="R14" s="4">
        <v>0</v>
      </c>
      <c r="S14" s="2">
        <v>0</v>
      </c>
      <c r="T14" s="2">
        <v>0</v>
      </c>
      <c r="U14" s="6">
        <v>44954</v>
      </c>
    </row>
    <row r="15" spans="1:21" x14ac:dyDescent="0.25">
      <c r="A15" t="s">
        <v>234</v>
      </c>
      <c r="C15" t="s">
        <v>34</v>
      </c>
      <c r="D15">
        <v>7</v>
      </c>
      <c r="E15" t="s">
        <v>46</v>
      </c>
      <c r="F15" t="s">
        <v>47</v>
      </c>
      <c r="G15" s="2">
        <v>1</v>
      </c>
      <c r="H15" s="1">
        <v>44767</v>
      </c>
      <c r="I15" s="1">
        <v>44773</v>
      </c>
      <c r="J15" s="2" t="s">
        <v>37</v>
      </c>
      <c r="K15" s="2" t="s">
        <v>38</v>
      </c>
      <c r="L15" s="2">
        <v>1</v>
      </c>
      <c r="M15" s="2">
        <v>1</v>
      </c>
      <c r="N15" s="4">
        <v>0</v>
      </c>
      <c r="O15" s="4">
        <v>0</v>
      </c>
      <c r="P15" s="4">
        <v>0</v>
      </c>
      <c r="Q15" s="2">
        <v>0</v>
      </c>
      <c r="R15" s="4">
        <v>0</v>
      </c>
      <c r="S15" s="2">
        <v>0</v>
      </c>
      <c r="T15" s="2">
        <v>0</v>
      </c>
      <c r="U15" s="6">
        <v>44954</v>
      </c>
    </row>
    <row r="16" spans="1:21" x14ac:dyDescent="0.25">
      <c r="A16" t="s">
        <v>234</v>
      </c>
      <c r="C16" t="s">
        <v>34</v>
      </c>
      <c r="D16">
        <v>7</v>
      </c>
      <c r="E16" t="s">
        <v>48</v>
      </c>
      <c r="F16" t="s">
        <v>49</v>
      </c>
      <c r="G16" s="2">
        <v>1</v>
      </c>
      <c r="H16" s="1">
        <v>44774</v>
      </c>
      <c r="I16" s="1">
        <v>44780</v>
      </c>
      <c r="J16" s="2" t="s">
        <v>41</v>
      </c>
      <c r="K16" s="2" t="s">
        <v>33</v>
      </c>
      <c r="L16" s="2">
        <v>1</v>
      </c>
      <c r="M16" s="2">
        <v>1</v>
      </c>
      <c r="N16" s="4">
        <v>0</v>
      </c>
      <c r="O16" s="4">
        <v>0</v>
      </c>
      <c r="P16" s="4">
        <v>0</v>
      </c>
      <c r="Q16" s="2">
        <v>0</v>
      </c>
      <c r="R16" s="4">
        <v>0</v>
      </c>
      <c r="S16" s="2">
        <v>0</v>
      </c>
      <c r="T16" s="2">
        <v>0</v>
      </c>
      <c r="U16" s="6">
        <v>44954</v>
      </c>
    </row>
    <row r="17" spans="1:21" x14ac:dyDescent="0.25">
      <c r="A17" t="s">
        <v>234</v>
      </c>
      <c r="C17" t="s">
        <v>34</v>
      </c>
      <c r="D17">
        <v>7</v>
      </c>
      <c r="E17" t="s">
        <v>50</v>
      </c>
      <c r="F17" t="s">
        <v>51</v>
      </c>
      <c r="G17" s="2">
        <v>1</v>
      </c>
      <c r="H17" s="1">
        <v>44762</v>
      </c>
      <c r="I17" s="1">
        <v>44766</v>
      </c>
      <c r="J17" s="2" t="s">
        <v>19</v>
      </c>
      <c r="K17" s="2" t="s">
        <v>52</v>
      </c>
      <c r="L17" s="2">
        <v>1</v>
      </c>
      <c r="M17" s="2">
        <v>1</v>
      </c>
      <c r="N17" s="4">
        <v>0</v>
      </c>
      <c r="O17" s="4">
        <v>0</v>
      </c>
      <c r="P17" s="4">
        <v>0</v>
      </c>
      <c r="Q17" s="2">
        <v>0</v>
      </c>
      <c r="R17" s="4">
        <v>0</v>
      </c>
      <c r="S17" s="2">
        <v>0</v>
      </c>
      <c r="T17" s="2">
        <v>0</v>
      </c>
      <c r="U17" s="6">
        <v>44954</v>
      </c>
    </row>
    <row r="18" spans="1:21" x14ac:dyDescent="0.25">
      <c r="A18" t="s">
        <v>54</v>
      </c>
      <c r="D18" t="str">
        <f>VLOOKUP(A18,Sheet2!$A$1:$C$13,2,FALSE)</f>
        <v>RETG-WALL-R-6.8</v>
      </c>
      <c r="H18" s="1">
        <v>44781</v>
      </c>
      <c r="I18" s="1">
        <v>44911</v>
      </c>
      <c r="J18" s="2" t="s">
        <v>53</v>
      </c>
      <c r="K18" s="1">
        <v>44978</v>
      </c>
      <c r="L18" s="2">
        <v>0</v>
      </c>
      <c r="M18" s="2">
        <v>0</v>
      </c>
      <c r="N18" s="4">
        <v>0</v>
      </c>
      <c r="O18" s="4">
        <v>0</v>
      </c>
      <c r="P18" s="4">
        <v>0</v>
      </c>
      <c r="Q18" s="2">
        <v>0</v>
      </c>
      <c r="R18" s="4">
        <v>0</v>
      </c>
      <c r="S18" s="2">
        <v>0</v>
      </c>
      <c r="T18" s="2">
        <v>0</v>
      </c>
      <c r="U18" s="6">
        <v>44954</v>
      </c>
    </row>
    <row r="19" spans="1:21" x14ac:dyDescent="0.25">
      <c r="A19" t="s">
        <v>235</v>
      </c>
      <c r="C19" t="s">
        <v>54</v>
      </c>
      <c r="D19">
        <v>8</v>
      </c>
      <c r="E19" t="s">
        <v>55</v>
      </c>
      <c r="F19" t="s">
        <v>56</v>
      </c>
      <c r="G19" s="2">
        <v>0.6</v>
      </c>
      <c r="H19" s="1">
        <v>44781</v>
      </c>
      <c r="I19" s="1">
        <v>44911</v>
      </c>
      <c r="J19" s="2" t="s">
        <v>53</v>
      </c>
      <c r="K19" s="1">
        <v>44978</v>
      </c>
      <c r="L19" s="2">
        <v>1</v>
      </c>
      <c r="M19" s="2">
        <v>0.6</v>
      </c>
      <c r="N19" s="4">
        <v>0</v>
      </c>
      <c r="O19" s="4">
        <v>0</v>
      </c>
      <c r="P19" s="4">
        <v>0</v>
      </c>
      <c r="Q19" s="2">
        <v>0</v>
      </c>
      <c r="R19" s="4">
        <v>0</v>
      </c>
      <c r="S19" s="2">
        <v>0</v>
      </c>
      <c r="T19" s="2">
        <v>0</v>
      </c>
      <c r="U19" s="6">
        <v>44954</v>
      </c>
    </row>
    <row r="20" spans="1:21" x14ac:dyDescent="0.25">
      <c r="A20" t="s">
        <v>235</v>
      </c>
      <c r="C20" t="s">
        <v>54</v>
      </c>
      <c r="D20">
        <v>8</v>
      </c>
      <c r="E20" t="s">
        <v>57</v>
      </c>
      <c r="F20" t="s">
        <v>58</v>
      </c>
      <c r="G20" s="2">
        <v>0.6</v>
      </c>
      <c r="H20" s="1">
        <v>44781</v>
      </c>
      <c r="I20" s="1">
        <v>44911</v>
      </c>
      <c r="J20" s="2" t="s">
        <v>53</v>
      </c>
      <c r="K20" s="1">
        <v>44978</v>
      </c>
      <c r="L20" s="2">
        <v>1</v>
      </c>
      <c r="M20" s="2">
        <v>0.6</v>
      </c>
      <c r="N20" s="4">
        <v>0</v>
      </c>
      <c r="O20" s="4">
        <v>0</v>
      </c>
      <c r="P20" s="4">
        <v>0</v>
      </c>
      <c r="Q20" s="2">
        <v>0</v>
      </c>
      <c r="R20" s="4">
        <v>0</v>
      </c>
      <c r="S20" s="2">
        <v>0</v>
      </c>
      <c r="T20" s="2">
        <v>0</v>
      </c>
      <c r="U20" s="6">
        <v>44954</v>
      </c>
    </row>
    <row r="21" spans="1:21" x14ac:dyDescent="0.25">
      <c r="A21" t="s">
        <v>231</v>
      </c>
      <c r="D21" t="str">
        <f>VLOOKUP(A21,Sheet2!$A$1:$C$13,2,FALSE)</f>
        <v>RETG-WALL-R-6.1</v>
      </c>
      <c r="H21" s="1">
        <v>44783</v>
      </c>
      <c r="I21" s="1">
        <v>44931</v>
      </c>
      <c r="J21" s="2" t="s">
        <v>59</v>
      </c>
      <c r="K21" s="1">
        <v>44967</v>
      </c>
      <c r="L21" s="2">
        <v>1</v>
      </c>
      <c r="M21" s="3">
        <v>0.84219999999999995</v>
      </c>
      <c r="N21" s="4">
        <v>215047388.96000001</v>
      </c>
      <c r="O21" s="4">
        <v>255345318.63999999</v>
      </c>
      <c r="P21" s="4">
        <v>-40297929.68</v>
      </c>
      <c r="Q21" s="3">
        <v>0.84</v>
      </c>
      <c r="R21" s="4">
        <v>255345318.63999999</v>
      </c>
      <c r="S21" s="3">
        <v>0.88719999999999999</v>
      </c>
      <c r="T21" s="3">
        <v>0.93610000000000004</v>
      </c>
      <c r="U21" s="6">
        <v>44954</v>
      </c>
    </row>
    <row r="22" spans="1:21" x14ac:dyDescent="0.25">
      <c r="A22" t="s">
        <v>60</v>
      </c>
      <c r="D22" t="str">
        <f>VLOOKUP(A22,Sheet2!$A$1:$C$13,2,FALSE)</f>
        <v>RETG-WALL-R-6.1.3</v>
      </c>
      <c r="H22" s="1">
        <v>44783</v>
      </c>
      <c r="I22" s="1">
        <v>44884</v>
      </c>
      <c r="J22" s="2" t="s">
        <v>59</v>
      </c>
      <c r="K22" s="1">
        <v>44967</v>
      </c>
      <c r="L22" s="2">
        <v>1</v>
      </c>
      <c r="M22" s="3">
        <v>0.74719999999999998</v>
      </c>
      <c r="N22" s="4">
        <v>54757385.640000001</v>
      </c>
      <c r="O22" s="4">
        <v>73286420.760000005</v>
      </c>
      <c r="P22" s="4">
        <v>-18529035.109999999</v>
      </c>
      <c r="Q22" s="3">
        <v>0.75</v>
      </c>
      <c r="R22" s="4">
        <v>73286420.760000005</v>
      </c>
      <c r="S22" s="3">
        <v>0.88280000000000003</v>
      </c>
      <c r="T22" s="3">
        <v>0.93689999999999996</v>
      </c>
      <c r="U22" s="6">
        <v>44954</v>
      </c>
    </row>
    <row r="23" spans="1:21" x14ac:dyDescent="0.25">
      <c r="A23" t="s">
        <v>236</v>
      </c>
      <c r="C23" t="s">
        <v>60</v>
      </c>
      <c r="D23">
        <v>1.3</v>
      </c>
      <c r="E23" t="s">
        <v>61</v>
      </c>
      <c r="F23" t="s">
        <v>62</v>
      </c>
      <c r="G23" s="2">
        <v>1</v>
      </c>
      <c r="H23" s="1">
        <v>44783</v>
      </c>
      <c r="I23" s="1">
        <v>44787</v>
      </c>
      <c r="J23" s="2" t="s">
        <v>59</v>
      </c>
      <c r="K23" s="2" t="s">
        <v>63</v>
      </c>
      <c r="L23" s="2">
        <v>1</v>
      </c>
      <c r="M23" s="2">
        <v>1</v>
      </c>
      <c r="N23" s="4">
        <v>1735376.19</v>
      </c>
      <c r="O23" s="4">
        <v>1735376.19</v>
      </c>
      <c r="P23" s="4">
        <v>0</v>
      </c>
      <c r="Q23" s="2">
        <v>1</v>
      </c>
      <c r="R23" s="4">
        <v>1735376.19</v>
      </c>
      <c r="S23" s="2">
        <v>0</v>
      </c>
      <c r="T23" s="2">
        <v>0</v>
      </c>
      <c r="U23" s="6">
        <v>44954</v>
      </c>
    </row>
    <row r="24" spans="1:21" x14ac:dyDescent="0.25">
      <c r="A24" t="s">
        <v>236</v>
      </c>
      <c r="C24" t="s">
        <v>60</v>
      </c>
      <c r="D24">
        <v>1.3</v>
      </c>
      <c r="E24" t="s">
        <v>64</v>
      </c>
      <c r="F24" t="s">
        <v>65</v>
      </c>
      <c r="G24" s="2">
        <v>1</v>
      </c>
      <c r="H24" s="1">
        <v>44789</v>
      </c>
      <c r="I24" s="1">
        <v>44801</v>
      </c>
      <c r="J24" s="2" t="s">
        <v>66</v>
      </c>
      <c r="K24" s="2" t="s">
        <v>67</v>
      </c>
      <c r="L24" s="2">
        <v>1</v>
      </c>
      <c r="M24" s="2">
        <v>1</v>
      </c>
      <c r="N24" s="4">
        <v>24448580.059999999</v>
      </c>
      <c r="O24" s="4">
        <v>24448580.059999999</v>
      </c>
      <c r="P24" s="4">
        <v>0</v>
      </c>
      <c r="Q24" s="2">
        <v>1</v>
      </c>
      <c r="R24" s="4">
        <v>24448580.059999999</v>
      </c>
      <c r="S24" s="2">
        <v>0</v>
      </c>
      <c r="T24" s="2">
        <v>0</v>
      </c>
      <c r="U24" s="6">
        <v>44954</v>
      </c>
    </row>
    <row r="25" spans="1:21" x14ac:dyDescent="0.25">
      <c r="A25" t="s">
        <v>236</v>
      </c>
      <c r="C25" t="s">
        <v>60</v>
      </c>
      <c r="D25">
        <v>1.3</v>
      </c>
      <c r="E25" t="s">
        <v>68</v>
      </c>
      <c r="F25" t="s">
        <v>69</v>
      </c>
      <c r="G25" s="2">
        <v>1</v>
      </c>
      <c r="H25" s="1">
        <v>44803</v>
      </c>
      <c r="I25" s="1">
        <v>44807</v>
      </c>
      <c r="J25" s="2" t="s">
        <v>70</v>
      </c>
      <c r="K25" s="2" t="s">
        <v>71</v>
      </c>
      <c r="L25" s="2">
        <v>1</v>
      </c>
      <c r="M25" s="2">
        <v>1</v>
      </c>
      <c r="N25" s="4">
        <v>4022614.66</v>
      </c>
      <c r="O25" s="4">
        <v>4022614.66</v>
      </c>
      <c r="P25" s="4">
        <v>0</v>
      </c>
      <c r="Q25" s="2">
        <v>1</v>
      </c>
      <c r="R25" s="4">
        <v>4022614.66</v>
      </c>
      <c r="S25" s="2">
        <v>1</v>
      </c>
      <c r="T25" s="2">
        <v>1</v>
      </c>
      <c r="U25" s="6">
        <v>44954</v>
      </c>
    </row>
    <row r="26" spans="1:21" x14ac:dyDescent="0.25">
      <c r="A26" t="s">
        <v>236</v>
      </c>
      <c r="C26" t="s">
        <v>60</v>
      </c>
      <c r="D26">
        <v>1.3</v>
      </c>
      <c r="E26" t="s">
        <v>72</v>
      </c>
      <c r="F26" t="s">
        <v>73</v>
      </c>
      <c r="G26" s="2">
        <v>1</v>
      </c>
      <c r="H26" s="1">
        <v>44809</v>
      </c>
      <c r="I26" s="1">
        <v>44811</v>
      </c>
      <c r="J26" s="2" t="s">
        <v>74</v>
      </c>
      <c r="K26" s="2" t="s">
        <v>75</v>
      </c>
      <c r="L26" s="2">
        <v>1</v>
      </c>
      <c r="M26" s="2">
        <v>1</v>
      </c>
      <c r="N26" s="4">
        <v>1068204.68</v>
      </c>
      <c r="O26" s="4">
        <v>1068204.68</v>
      </c>
      <c r="P26" s="4">
        <v>0</v>
      </c>
      <c r="Q26" s="2">
        <v>1</v>
      </c>
      <c r="R26" s="4">
        <v>1068204.68</v>
      </c>
      <c r="S26" s="2">
        <v>1</v>
      </c>
      <c r="T26" s="2">
        <v>1</v>
      </c>
      <c r="U26" s="6">
        <v>44954</v>
      </c>
    </row>
    <row r="27" spans="1:21" x14ac:dyDescent="0.25">
      <c r="A27" t="s">
        <v>236</v>
      </c>
      <c r="C27" t="s">
        <v>60</v>
      </c>
      <c r="D27">
        <v>1.3</v>
      </c>
      <c r="E27" t="s">
        <v>76</v>
      </c>
      <c r="F27" t="s">
        <v>77</v>
      </c>
      <c r="G27" s="2">
        <v>1</v>
      </c>
      <c r="H27" s="1">
        <v>44813</v>
      </c>
      <c r="I27" s="1">
        <v>44821</v>
      </c>
      <c r="J27" s="2" t="s">
        <v>78</v>
      </c>
      <c r="K27" s="2" t="s">
        <v>79</v>
      </c>
      <c r="L27" s="2">
        <v>1</v>
      </c>
      <c r="M27" s="2">
        <v>1</v>
      </c>
      <c r="N27" s="4">
        <v>659133.53</v>
      </c>
      <c r="O27" s="4">
        <v>659133.53</v>
      </c>
      <c r="P27" s="4">
        <v>0</v>
      </c>
      <c r="Q27" s="2">
        <v>1</v>
      </c>
      <c r="R27" s="4">
        <v>659133.53</v>
      </c>
      <c r="S27" s="2">
        <v>1</v>
      </c>
      <c r="T27" s="2">
        <v>1</v>
      </c>
      <c r="U27" s="6">
        <v>44954</v>
      </c>
    </row>
    <row r="28" spans="1:21" x14ac:dyDescent="0.25">
      <c r="A28" t="s">
        <v>236</v>
      </c>
      <c r="C28" t="s">
        <v>60</v>
      </c>
      <c r="D28">
        <v>1.3</v>
      </c>
      <c r="E28" t="s">
        <v>80</v>
      </c>
      <c r="F28" t="s">
        <v>81</v>
      </c>
      <c r="G28" s="2">
        <v>1</v>
      </c>
      <c r="H28" s="1">
        <v>44823</v>
      </c>
      <c r="I28" s="1">
        <v>44825</v>
      </c>
      <c r="J28" s="2" t="s">
        <v>78</v>
      </c>
      <c r="K28" s="2" t="s">
        <v>82</v>
      </c>
      <c r="L28" s="2">
        <v>1</v>
      </c>
      <c r="M28" s="2">
        <v>1</v>
      </c>
      <c r="N28" s="4">
        <v>215256.8</v>
      </c>
      <c r="O28" s="4">
        <v>215256.8</v>
      </c>
      <c r="P28" s="4">
        <v>0</v>
      </c>
      <c r="Q28" s="2">
        <v>1</v>
      </c>
      <c r="R28" s="4">
        <v>215256.8</v>
      </c>
      <c r="S28" s="2">
        <v>1</v>
      </c>
      <c r="T28" s="2">
        <v>1</v>
      </c>
      <c r="U28" s="6">
        <v>44954</v>
      </c>
    </row>
    <row r="29" spans="1:21" x14ac:dyDescent="0.25">
      <c r="A29" t="s">
        <v>236</v>
      </c>
      <c r="C29" t="s">
        <v>60</v>
      </c>
      <c r="D29">
        <v>1.3</v>
      </c>
      <c r="E29" t="s">
        <v>83</v>
      </c>
      <c r="F29" t="s">
        <v>84</v>
      </c>
      <c r="G29" s="2">
        <v>1</v>
      </c>
      <c r="H29" s="1">
        <v>44827</v>
      </c>
      <c r="I29" s="1">
        <v>44828</v>
      </c>
      <c r="J29" s="2" t="s">
        <v>79</v>
      </c>
      <c r="K29" s="2" t="s">
        <v>82</v>
      </c>
      <c r="L29" s="2">
        <v>1</v>
      </c>
      <c r="M29" s="2">
        <v>1</v>
      </c>
      <c r="N29" s="4">
        <v>10708549.789999999</v>
      </c>
      <c r="O29" s="4">
        <v>10708549.789999999</v>
      </c>
      <c r="P29" s="4">
        <v>0</v>
      </c>
      <c r="Q29" s="2">
        <v>1</v>
      </c>
      <c r="R29" s="4">
        <v>10708549.789999999</v>
      </c>
      <c r="S29" s="2">
        <v>1</v>
      </c>
      <c r="T29" s="2">
        <v>1</v>
      </c>
      <c r="U29" s="6">
        <v>44954</v>
      </c>
    </row>
    <row r="30" spans="1:21" x14ac:dyDescent="0.25">
      <c r="A30" t="s">
        <v>236</v>
      </c>
      <c r="C30" t="s">
        <v>60</v>
      </c>
      <c r="D30">
        <v>1.3</v>
      </c>
      <c r="E30" t="s">
        <v>85</v>
      </c>
      <c r="F30" t="s">
        <v>86</v>
      </c>
      <c r="G30" s="2">
        <v>1</v>
      </c>
      <c r="H30" s="1">
        <v>44830</v>
      </c>
      <c r="I30" s="1">
        <v>44838</v>
      </c>
      <c r="J30" s="2" t="s">
        <v>79</v>
      </c>
      <c r="K30" s="2" t="s">
        <v>82</v>
      </c>
      <c r="L30" s="2">
        <v>1</v>
      </c>
      <c r="M30" s="2">
        <v>1</v>
      </c>
      <c r="N30" s="4">
        <v>659133.53</v>
      </c>
      <c r="O30" s="4">
        <v>659133.53</v>
      </c>
      <c r="P30" s="4">
        <v>0</v>
      </c>
      <c r="Q30" s="2">
        <v>1</v>
      </c>
      <c r="R30" s="4">
        <v>659133.53</v>
      </c>
      <c r="S30" s="2">
        <v>1</v>
      </c>
      <c r="T30" s="2">
        <v>1</v>
      </c>
      <c r="U30" s="6">
        <v>44954</v>
      </c>
    </row>
    <row r="31" spans="1:21" x14ac:dyDescent="0.25">
      <c r="A31" t="s">
        <v>236</v>
      </c>
      <c r="C31" t="s">
        <v>60</v>
      </c>
      <c r="D31">
        <v>1.3</v>
      </c>
      <c r="E31" t="s">
        <v>87</v>
      </c>
      <c r="F31" t="s">
        <v>88</v>
      </c>
      <c r="G31" s="2">
        <v>1</v>
      </c>
      <c r="H31" s="1">
        <v>44840</v>
      </c>
      <c r="I31" s="1">
        <v>44841</v>
      </c>
      <c r="J31" s="2" t="s">
        <v>79</v>
      </c>
      <c r="K31" s="2" t="s">
        <v>82</v>
      </c>
      <c r="L31" s="2">
        <v>1</v>
      </c>
      <c r="M31" s="2">
        <v>1</v>
      </c>
      <c r="N31" s="4">
        <v>3363481.12</v>
      </c>
      <c r="O31" s="4">
        <v>3363481.12</v>
      </c>
      <c r="P31" s="4">
        <v>0</v>
      </c>
      <c r="Q31" s="2">
        <v>1</v>
      </c>
      <c r="R31" s="4">
        <v>3363481.12</v>
      </c>
      <c r="S31" s="2">
        <v>1</v>
      </c>
      <c r="T31" s="2">
        <v>1</v>
      </c>
      <c r="U31" s="6">
        <v>44954</v>
      </c>
    </row>
    <row r="32" spans="1:21" x14ac:dyDescent="0.25">
      <c r="A32" t="s">
        <v>236</v>
      </c>
      <c r="C32" t="s">
        <v>60</v>
      </c>
      <c r="D32">
        <v>1.3</v>
      </c>
      <c r="E32" t="s">
        <v>89</v>
      </c>
      <c r="F32" t="s">
        <v>90</v>
      </c>
      <c r="G32" s="2">
        <v>1</v>
      </c>
      <c r="H32" s="1">
        <v>44846</v>
      </c>
      <c r="I32" s="1">
        <v>44854</v>
      </c>
      <c r="J32" s="2" t="s">
        <v>79</v>
      </c>
      <c r="K32" s="2" t="s">
        <v>91</v>
      </c>
      <c r="L32" s="2">
        <v>1</v>
      </c>
      <c r="M32" s="2">
        <v>1</v>
      </c>
      <c r="N32" s="4">
        <v>659133.53</v>
      </c>
      <c r="O32" s="4">
        <v>659133.53</v>
      </c>
      <c r="P32" s="4">
        <v>0</v>
      </c>
      <c r="Q32" s="2">
        <v>1</v>
      </c>
      <c r="R32" s="4">
        <v>659133.53</v>
      </c>
      <c r="S32" s="2">
        <v>1</v>
      </c>
      <c r="T32" s="2">
        <v>1</v>
      </c>
      <c r="U32" s="6">
        <v>44954</v>
      </c>
    </row>
    <row r="33" spans="1:21" x14ac:dyDescent="0.25">
      <c r="A33" t="s">
        <v>236</v>
      </c>
      <c r="C33" t="s">
        <v>60</v>
      </c>
      <c r="D33">
        <v>1.3</v>
      </c>
      <c r="E33" t="s">
        <v>92</v>
      </c>
      <c r="F33" t="s">
        <v>93</v>
      </c>
      <c r="G33" s="2">
        <v>1</v>
      </c>
      <c r="H33" s="1">
        <v>44856</v>
      </c>
      <c r="I33" s="1">
        <v>44857</v>
      </c>
      <c r="J33" s="2" t="s">
        <v>94</v>
      </c>
      <c r="K33" s="2" t="s">
        <v>95</v>
      </c>
      <c r="L33" s="2">
        <v>1</v>
      </c>
      <c r="M33" s="2">
        <v>1</v>
      </c>
      <c r="N33" s="4">
        <v>3363481.12</v>
      </c>
      <c r="O33" s="4">
        <v>3363481.12</v>
      </c>
      <c r="P33" s="4">
        <v>0</v>
      </c>
      <c r="Q33" s="2">
        <v>1</v>
      </c>
      <c r="R33" s="4">
        <v>3363481.12</v>
      </c>
      <c r="S33" s="2">
        <v>1</v>
      </c>
      <c r="T33" s="2">
        <v>1</v>
      </c>
      <c r="U33" s="6">
        <v>44954</v>
      </c>
    </row>
    <row r="34" spans="1:21" x14ac:dyDescent="0.25">
      <c r="A34" t="s">
        <v>236</v>
      </c>
      <c r="C34" t="s">
        <v>60</v>
      </c>
      <c r="D34">
        <v>1.3</v>
      </c>
      <c r="E34" t="s">
        <v>96</v>
      </c>
      <c r="F34" t="s">
        <v>97</v>
      </c>
      <c r="G34" s="2">
        <v>1</v>
      </c>
      <c r="H34" s="1">
        <v>44861</v>
      </c>
      <c r="I34" s="1">
        <v>44868</v>
      </c>
      <c r="J34" s="2" t="s">
        <v>94</v>
      </c>
      <c r="K34" s="2" t="s">
        <v>95</v>
      </c>
      <c r="L34" s="2">
        <v>1</v>
      </c>
      <c r="M34" s="2">
        <v>1</v>
      </c>
      <c r="N34" s="4">
        <v>659133.53</v>
      </c>
      <c r="O34" s="4">
        <v>659133.53</v>
      </c>
      <c r="P34" s="4">
        <v>0</v>
      </c>
      <c r="Q34" s="2">
        <v>1</v>
      </c>
      <c r="R34" s="4">
        <v>659133.53</v>
      </c>
      <c r="S34" s="2">
        <v>1</v>
      </c>
      <c r="T34" s="2">
        <v>1</v>
      </c>
      <c r="U34" s="6">
        <v>44954</v>
      </c>
    </row>
    <row r="35" spans="1:21" x14ac:dyDescent="0.25">
      <c r="A35" t="s">
        <v>236</v>
      </c>
      <c r="C35" t="s">
        <v>60</v>
      </c>
      <c r="D35">
        <v>1.3</v>
      </c>
      <c r="E35" t="s">
        <v>98</v>
      </c>
      <c r="F35" t="s">
        <v>99</v>
      </c>
      <c r="G35" s="2">
        <v>0.95</v>
      </c>
      <c r="H35" s="1">
        <v>44870</v>
      </c>
      <c r="I35" s="1">
        <v>44870</v>
      </c>
      <c r="J35" s="2" t="s">
        <v>95</v>
      </c>
      <c r="K35" s="1">
        <v>44954</v>
      </c>
      <c r="L35" s="2">
        <v>1</v>
      </c>
      <c r="M35" s="2">
        <v>0.95</v>
      </c>
      <c r="N35" s="4">
        <v>3195307.07</v>
      </c>
      <c r="O35" s="4">
        <v>3363481.12</v>
      </c>
      <c r="P35" s="4">
        <v>-168174.06</v>
      </c>
      <c r="Q35" s="2">
        <v>0.95</v>
      </c>
      <c r="R35" s="4">
        <v>3363481.12</v>
      </c>
      <c r="S35" s="2">
        <v>1</v>
      </c>
      <c r="T35" s="2">
        <v>1</v>
      </c>
      <c r="U35" s="6">
        <v>44954</v>
      </c>
    </row>
    <row r="36" spans="1:21" x14ac:dyDescent="0.25">
      <c r="A36" t="s">
        <v>236</v>
      </c>
      <c r="C36" t="s">
        <v>60</v>
      </c>
      <c r="D36">
        <v>1.3</v>
      </c>
      <c r="E36" t="s">
        <v>100</v>
      </c>
      <c r="F36" t="s">
        <v>73</v>
      </c>
      <c r="G36" s="2">
        <v>0</v>
      </c>
      <c r="H36" s="1">
        <v>44871</v>
      </c>
      <c r="I36" s="1">
        <v>44884</v>
      </c>
      <c r="J36" s="1">
        <v>44954</v>
      </c>
      <c r="K36" s="1">
        <v>44967</v>
      </c>
      <c r="L36" s="2">
        <v>1</v>
      </c>
      <c r="M36" s="2">
        <v>0</v>
      </c>
      <c r="N36" s="4">
        <v>0</v>
      </c>
      <c r="O36" s="4">
        <v>18360861.059999999</v>
      </c>
      <c r="P36" s="4">
        <v>-18360861.059999999</v>
      </c>
      <c r="Q36" s="2">
        <v>0</v>
      </c>
      <c r="R36" s="4">
        <v>18360861.059999999</v>
      </c>
      <c r="S36" s="2">
        <v>0</v>
      </c>
      <c r="T36" s="2">
        <v>0</v>
      </c>
      <c r="U36" s="6">
        <v>44954</v>
      </c>
    </row>
    <row r="37" spans="1:21" x14ac:dyDescent="0.25">
      <c r="A37" t="s">
        <v>102</v>
      </c>
      <c r="D37" t="str">
        <f>VLOOKUP(A37,Sheet2!$A$1:$C$13,2,FALSE)</f>
        <v>RETG-WALL-R-6.1.2</v>
      </c>
      <c r="H37" s="1">
        <v>44788</v>
      </c>
      <c r="I37" s="1">
        <v>44900</v>
      </c>
      <c r="J37" s="2" t="s">
        <v>101</v>
      </c>
      <c r="K37" s="1">
        <v>44967</v>
      </c>
      <c r="L37" s="2">
        <v>1</v>
      </c>
      <c r="M37" s="3">
        <v>0.91649999999999998</v>
      </c>
      <c r="N37" s="4">
        <v>61156532.299999997</v>
      </c>
      <c r="O37" s="4">
        <v>66729214.689999998</v>
      </c>
      <c r="P37" s="4">
        <v>-5572682.3899999997</v>
      </c>
      <c r="Q37" s="3">
        <v>0.92</v>
      </c>
      <c r="R37" s="4">
        <v>66729214.689999998</v>
      </c>
      <c r="S37" s="3">
        <v>0.88029999999999997</v>
      </c>
      <c r="T37" s="3">
        <v>0.93489999999999995</v>
      </c>
      <c r="U37" s="6">
        <v>44954</v>
      </c>
    </row>
    <row r="38" spans="1:21" x14ac:dyDescent="0.25">
      <c r="A38" t="s">
        <v>237</v>
      </c>
      <c r="C38" t="s">
        <v>102</v>
      </c>
      <c r="D38">
        <v>1.2</v>
      </c>
      <c r="E38" t="s">
        <v>103</v>
      </c>
      <c r="F38" t="s">
        <v>62</v>
      </c>
      <c r="G38" s="2">
        <v>1</v>
      </c>
      <c r="H38" s="1">
        <v>44788</v>
      </c>
      <c r="I38" s="1">
        <v>44792</v>
      </c>
      <c r="J38" s="2" t="s">
        <v>101</v>
      </c>
      <c r="K38" s="2" t="s">
        <v>104</v>
      </c>
      <c r="L38" s="2">
        <v>1</v>
      </c>
      <c r="M38" s="2">
        <v>1</v>
      </c>
      <c r="N38" s="4">
        <v>1580105.69</v>
      </c>
      <c r="O38" s="4">
        <v>1580105.69</v>
      </c>
      <c r="P38" s="4">
        <v>0</v>
      </c>
      <c r="Q38" s="2">
        <v>1</v>
      </c>
      <c r="R38" s="4">
        <v>1580105.69</v>
      </c>
      <c r="S38" s="2">
        <v>0</v>
      </c>
      <c r="T38" s="2">
        <v>0</v>
      </c>
      <c r="U38" s="6">
        <v>44954</v>
      </c>
    </row>
    <row r="39" spans="1:21" x14ac:dyDescent="0.25">
      <c r="A39" t="s">
        <v>237</v>
      </c>
      <c r="C39" t="s">
        <v>102</v>
      </c>
      <c r="D39">
        <v>1.2</v>
      </c>
      <c r="E39" t="s">
        <v>105</v>
      </c>
      <c r="F39" t="s">
        <v>65</v>
      </c>
      <c r="G39" s="2">
        <v>1</v>
      </c>
      <c r="H39" s="1">
        <v>44802</v>
      </c>
      <c r="I39" s="1">
        <v>44813</v>
      </c>
      <c r="J39" s="2" t="s">
        <v>106</v>
      </c>
      <c r="K39" s="2" t="s">
        <v>107</v>
      </c>
      <c r="L39" s="2">
        <v>1</v>
      </c>
      <c r="M39" s="2">
        <v>1</v>
      </c>
      <c r="N39" s="4">
        <v>22261075.530000001</v>
      </c>
      <c r="O39" s="4">
        <v>22261075.530000001</v>
      </c>
      <c r="P39" s="4">
        <v>0</v>
      </c>
      <c r="Q39" s="2">
        <v>1</v>
      </c>
      <c r="R39" s="4">
        <v>22261075.530000001</v>
      </c>
      <c r="S39" s="2">
        <v>0</v>
      </c>
      <c r="T39" s="2">
        <v>0</v>
      </c>
      <c r="U39" s="6">
        <v>44954</v>
      </c>
    </row>
    <row r="40" spans="1:21" x14ac:dyDescent="0.25">
      <c r="A40" t="s">
        <v>237</v>
      </c>
      <c r="C40" t="s">
        <v>102</v>
      </c>
      <c r="D40">
        <v>1.2</v>
      </c>
      <c r="E40" t="s">
        <v>108</v>
      </c>
      <c r="F40" t="s">
        <v>69</v>
      </c>
      <c r="G40" s="2">
        <v>1</v>
      </c>
      <c r="H40" s="1">
        <v>44815</v>
      </c>
      <c r="I40" s="1">
        <v>44820</v>
      </c>
      <c r="J40" s="2" t="s">
        <v>109</v>
      </c>
      <c r="K40" s="2" t="s">
        <v>110</v>
      </c>
      <c r="L40" s="2">
        <v>1</v>
      </c>
      <c r="M40" s="2">
        <v>1</v>
      </c>
      <c r="N40" s="4">
        <v>3662696.51</v>
      </c>
      <c r="O40" s="4">
        <v>3662696.51</v>
      </c>
      <c r="P40" s="4">
        <v>0</v>
      </c>
      <c r="Q40" s="2">
        <v>1</v>
      </c>
      <c r="R40" s="4">
        <v>3662696.51</v>
      </c>
      <c r="S40" s="2">
        <v>0</v>
      </c>
      <c r="T40" s="2">
        <v>0</v>
      </c>
      <c r="U40" s="6">
        <v>44954</v>
      </c>
    </row>
    <row r="41" spans="1:21" x14ac:dyDescent="0.25">
      <c r="A41" t="s">
        <v>237</v>
      </c>
      <c r="C41" t="s">
        <v>102</v>
      </c>
      <c r="D41">
        <v>1.2</v>
      </c>
      <c r="E41" t="s">
        <v>111</v>
      </c>
      <c r="F41" t="s">
        <v>73</v>
      </c>
      <c r="G41" s="2">
        <v>1</v>
      </c>
      <c r="H41" s="1">
        <v>44822</v>
      </c>
      <c r="I41" s="1">
        <v>44826</v>
      </c>
      <c r="J41" s="2" t="s">
        <v>71</v>
      </c>
      <c r="K41" s="2" t="s">
        <v>112</v>
      </c>
      <c r="L41" s="2">
        <v>1</v>
      </c>
      <c r="M41" s="2">
        <v>1</v>
      </c>
      <c r="N41" s="4">
        <v>972628.47</v>
      </c>
      <c r="O41" s="4">
        <v>972628.47</v>
      </c>
      <c r="P41" s="4">
        <v>0</v>
      </c>
      <c r="Q41" s="2">
        <v>1</v>
      </c>
      <c r="R41" s="4">
        <v>972628.47</v>
      </c>
      <c r="S41" s="2">
        <v>1</v>
      </c>
      <c r="T41" s="2">
        <v>1</v>
      </c>
      <c r="U41" s="6">
        <v>44954</v>
      </c>
    </row>
    <row r="42" spans="1:21" x14ac:dyDescent="0.25">
      <c r="A42" t="s">
        <v>237</v>
      </c>
      <c r="C42" t="s">
        <v>102</v>
      </c>
      <c r="D42">
        <v>1.2</v>
      </c>
      <c r="E42" t="s">
        <v>113</v>
      </c>
      <c r="F42" t="s">
        <v>77</v>
      </c>
      <c r="G42" s="2">
        <v>1</v>
      </c>
      <c r="H42" s="1">
        <v>44828</v>
      </c>
      <c r="I42" s="1">
        <v>44834</v>
      </c>
      <c r="J42" s="2" t="s">
        <v>114</v>
      </c>
      <c r="K42" s="2" t="s">
        <v>115</v>
      </c>
      <c r="L42" s="2">
        <v>1</v>
      </c>
      <c r="M42" s="2">
        <v>1</v>
      </c>
      <c r="N42" s="4">
        <v>600158.43000000005</v>
      </c>
      <c r="O42" s="4">
        <v>600158.43000000005</v>
      </c>
      <c r="P42" s="4">
        <v>0</v>
      </c>
      <c r="Q42" s="2">
        <v>1</v>
      </c>
      <c r="R42" s="4">
        <v>600158.43000000005</v>
      </c>
      <c r="S42" s="2">
        <v>1</v>
      </c>
      <c r="T42" s="2">
        <v>1</v>
      </c>
      <c r="U42" s="6">
        <v>44954</v>
      </c>
    </row>
    <row r="43" spans="1:21" x14ac:dyDescent="0.25">
      <c r="A43" t="s">
        <v>237</v>
      </c>
      <c r="C43" t="s">
        <v>102</v>
      </c>
      <c r="D43">
        <v>1.2</v>
      </c>
      <c r="E43" t="s">
        <v>116</v>
      </c>
      <c r="F43" t="s">
        <v>81</v>
      </c>
      <c r="G43" s="2">
        <v>1</v>
      </c>
      <c r="H43" s="1">
        <v>44836</v>
      </c>
      <c r="I43" s="1">
        <v>44837</v>
      </c>
      <c r="J43" s="2" t="s">
        <v>117</v>
      </c>
      <c r="K43" s="2" t="s">
        <v>75</v>
      </c>
      <c r="L43" s="2">
        <v>1</v>
      </c>
      <c r="M43" s="2">
        <v>1</v>
      </c>
      <c r="N43" s="4">
        <v>195996.98</v>
      </c>
      <c r="O43" s="4">
        <v>195996.98</v>
      </c>
      <c r="P43" s="4">
        <v>0</v>
      </c>
      <c r="Q43" s="2">
        <v>1</v>
      </c>
      <c r="R43" s="4">
        <v>195996.98</v>
      </c>
      <c r="S43" s="2">
        <v>1</v>
      </c>
      <c r="T43" s="2">
        <v>1</v>
      </c>
      <c r="U43" s="6">
        <v>44954</v>
      </c>
    </row>
    <row r="44" spans="1:21" x14ac:dyDescent="0.25">
      <c r="A44" t="s">
        <v>237</v>
      </c>
      <c r="C44" t="s">
        <v>102</v>
      </c>
      <c r="D44">
        <v>1.2</v>
      </c>
      <c r="E44" t="s">
        <v>118</v>
      </c>
      <c r="F44" t="s">
        <v>84</v>
      </c>
      <c r="G44" s="2">
        <v>1</v>
      </c>
      <c r="H44" s="1">
        <v>44839</v>
      </c>
      <c r="I44" s="1">
        <v>44840</v>
      </c>
      <c r="J44" s="2" t="s">
        <v>119</v>
      </c>
      <c r="K44" s="2" t="s">
        <v>120</v>
      </c>
      <c r="L44" s="2">
        <v>1</v>
      </c>
      <c r="M44" s="2">
        <v>1</v>
      </c>
      <c r="N44" s="4">
        <v>9750416.3900000006</v>
      </c>
      <c r="O44" s="4">
        <v>9750416.3900000006</v>
      </c>
      <c r="P44" s="4">
        <v>0</v>
      </c>
      <c r="Q44" s="2">
        <v>1</v>
      </c>
      <c r="R44" s="4">
        <v>9750416.3900000006</v>
      </c>
      <c r="S44" s="2">
        <v>1</v>
      </c>
      <c r="T44" s="2">
        <v>1</v>
      </c>
      <c r="U44" s="6">
        <v>44954</v>
      </c>
    </row>
    <row r="45" spans="1:21" x14ac:dyDescent="0.25">
      <c r="A45" t="s">
        <v>237</v>
      </c>
      <c r="C45" t="s">
        <v>102</v>
      </c>
      <c r="D45">
        <v>1.2</v>
      </c>
      <c r="E45" t="s">
        <v>121</v>
      </c>
      <c r="F45" t="s">
        <v>86</v>
      </c>
      <c r="G45" s="2">
        <v>1</v>
      </c>
      <c r="H45" s="1">
        <v>44842</v>
      </c>
      <c r="I45" s="1">
        <v>44850</v>
      </c>
      <c r="J45" s="2" t="s">
        <v>122</v>
      </c>
      <c r="K45" s="2" t="s">
        <v>123</v>
      </c>
      <c r="L45" s="2">
        <v>1</v>
      </c>
      <c r="M45" s="2">
        <v>1</v>
      </c>
      <c r="N45" s="4">
        <v>600158.43000000005</v>
      </c>
      <c r="O45" s="4">
        <v>600158.43000000005</v>
      </c>
      <c r="P45" s="4">
        <v>0</v>
      </c>
      <c r="Q45" s="2">
        <v>1</v>
      </c>
      <c r="R45" s="4">
        <v>600158.43000000005</v>
      </c>
      <c r="S45" s="2">
        <v>1</v>
      </c>
      <c r="T45" s="2">
        <v>1</v>
      </c>
      <c r="U45" s="6">
        <v>44954</v>
      </c>
    </row>
    <row r="46" spans="1:21" x14ac:dyDescent="0.25">
      <c r="A46" t="s">
        <v>237</v>
      </c>
      <c r="C46" t="s">
        <v>102</v>
      </c>
      <c r="D46">
        <v>1.2</v>
      </c>
      <c r="E46" t="s">
        <v>124</v>
      </c>
      <c r="F46" t="s">
        <v>88</v>
      </c>
      <c r="G46" s="2">
        <v>1</v>
      </c>
      <c r="H46" s="1">
        <v>44852</v>
      </c>
      <c r="I46" s="1">
        <v>44853</v>
      </c>
      <c r="J46" s="2" t="s">
        <v>125</v>
      </c>
      <c r="K46" s="2" t="s">
        <v>79</v>
      </c>
      <c r="L46" s="2">
        <v>1</v>
      </c>
      <c r="M46" s="2">
        <v>1</v>
      </c>
      <c r="N46" s="4">
        <v>3062538.08</v>
      </c>
      <c r="O46" s="4">
        <v>3062538.08</v>
      </c>
      <c r="P46" s="4">
        <v>0</v>
      </c>
      <c r="Q46" s="2">
        <v>1</v>
      </c>
      <c r="R46" s="4">
        <v>3062538.08</v>
      </c>
      <c r="S46" s="2">
        <v>1</v>
      </c>
      <c r="T46" s="2">
        <v>1</v>
      </c>
      <c r="U46" s="6">
        <v>44954</v>
      </c>
    </row>
    <row r="47" spans="1:21" x14ac:dyDescent="0.25">
      <c r="A47" t="s">
        <v>237</v>
      </c>
      <c r="C47" t="s">
        <v>102</v>
      </c>
      <c r="D47">
        <v>1.2</v>
      </c>
      <c r="E47" t="s">
        <v>126</v>
      </c>
      <c r="F47" t="s">
        <v>90</v>
      </c>
      <c r="G47" s="2">
        <v>1</v>
      </c>
      <c r="H47" s="1">
        <v>44857</v>
      </c>
      <c r="I47" s="1">
        <v>44863</v>
      </c>
      <c r="J47" s="2" t="s">
        <v>79</v>
      </c>
      <c r="K47" s="2" t="s">
        <v>82</v>
      </c>
      <c r="L47" s="2">
        <v>1</v>
      </c>
      <c r="M47" s="2">
        <v>1</v>
      </c>
      <c r="N47" s="4">
        <v>600158.43000000005</v>
      </c>
      <c r="O47" s="4">
        <v>600158.43000000005</v>
      </c>
      <c r="P47" s="4">
        <v>0</v>
      </c>
      <c r="Q47" s="2">
        <v>1</v>
      </c>
      <c r="R47" s="4">
        <v>600158.43000000005</v>
      </c>
      <c r="S47" s="2">
        <v>1</v>
      </c>
      <c r="T47" s="2">
        <v>1</v>
      </c>
      <c r="U47" s="6">
        <v>44954</v>
      </c>
    </row>
    <row r="48" spans="1:21" x14ac:dyDescent="0.25">
      <c r="A48" t="s">
        <v>237</v>
      </c>
      <c r="C48" t="s">
        <v>102</v>
      </c>
      <c r="D48">
        <v>1.2</v>
      </c>
      <c r="E48" t="s">
        <v>127</v>
      </c>
      <c r="F48" t="s">
        <v>93</v>
      </c>
      <c r="G48" s="2">
        <v>1</v>
      </c>
      <c r="H48" s="1">
        <v>44865</v>
      </c>
      <c r="I48" s="1">
        <v>44866</v>
      </c>
      <c r="J48" s="2" t="s">
        <v>79</v>
      </c>
      <c r="K48" s="2" t="s">
        <v>82</v>
      </c>
      <c r="L48" s="2">
        <v>1</v>
      </c>
      <c r="M48" s="2">
        <v>1</v>
      </c>
      <c r="N48" s="4">
        <v>3062538.08</v>
      </c>
      <c r="O48" s="4">
        <v>3062538.08</v>
      </c>
      <c r="P48" s="4">
        <v>0</v>
      </c>
      <c r="Q48" s="2">
        <v>1</v>
      </c>
      <c r="R48" s="4">
        <v>3062538.08</v>
      </c>
      <c r="S48" s="2">
        <v>1</v>
      </c>
      <c r="T48" s="2">
        <v>1</v>
      </c>
      <c r="U48" s="6">
        <v>44954</v>
      </c>
    </row>
    <row r="49" spans="1:21" x14ac:dyDescent="0.25">
      <c r="A49" t="s">
        <v>237</v>
      </c>
      <c r="C49" t="s">
        <v>102</v>
      </c>
      <c r="D49">
        <v>1.2</v>
      </c>
      <c r="E49" t="s">
        <v>128</v>
      </c>
      <c r="F49" t="s">
        <v>129</v>
      </c>
      <c r="G49" s="2">
        <v>1</v>
      </c>
      <c r="H49" s="1">
        <v>44868</v>
      </c>
      <c r="I49" s="1">
        <v>44874</v>
      </c>
      <c r="J49" s="2" t="s">
        <v>79</v>
      </c>
      <c r="K49" s="2" t="s">
        <v>82</v>
      </c>
      <c r="L49" s="2">
        <v>1</v>
      </c>
      <c r="M49" s="2">
        <v>1</v>
      </c>
      <c r="N49" s="4">
        <v>600158.43000000005</v>
      </c>
      <c r="O49" s="4">
        <v>600158.43000000005</v>
      </c>
      <c r="P49" s="4">
        <v>0</v>
      </c>
      <c r="Q49" s="2">
        <v>1</v>
      </c>
      <c r="R49" s="4">
        <v>600158.43000000005</v>
      </c>
      <c r="S49" s="2">
        <v>1</v>
      </c>
      <c r="T49" s="2">
        <v>1</v>
      </c>
      <c r="U49" s="6">
        <v>44954</v>
      </c>
    </row>
    <row r="50" spans="1:21" x14ac:dyDescent="0.25">
      <c r="A50" t="s">
        <v>237</v>
      </c>
      <c r="C50" t="s">
        <v>102</v>
      </c>
      <c r="D50">
        <v>1.2</v>
      </c>
      <c r="E50" t="s">
        <v>130</v>
      </c>
      <c r="F50" t="s">
        <v>131</v>
      </c>
      <c r="G50" s="2">
        <v>1</v>
      </c>
      <c r="H50" s="1">
        <v>44876</v>
      </c>
      <c r="I50" s="1">
        <v>44877</v>
      </c>
      <c r="J50" s="2" t="s">
        <v>132</v>
      </c>
      <c r="K50" s="2" t="s">
        <v>91</v>
      </c>
      <c r="L50" s="2">
        <v>1</v>
      </c>
      <c r="M50" s="2">
        <v>1</v>
      </c>
      <c r="N50" s="4">
        <v>3062538.08</v>
      </c>
      <c r="O50" s="4">
        <v>3062538.08</v>
      </c>
      <c r="P50" s="4">
        <v>0</v>
      </c>
      <c r="Q50" s="2">
        <v>1</v>
      </c>
      <c r="R50" s="4">
        <v>3062538.08</v>
      </c>
      <c r="S50" s="2">
        <v>1</v>
      </c>
      <c r="T50" s="2">
        <v>1</v>
      </c>
      <c r="U50" s="6">
        <v>44954</v>
      </c>
    </row>
    <row r="51" spans="1:21" x14ac:dyDescent="0.25">
      <c r="A51" t="s">
        <v>237</v>
      </c>
      <c r="C51" t="s">
        <v>102</v>
      </c>
      <c r="D51">
        <v>1.2</v>
      </c>
      <c r="E51" t="s">
        <v>133</v>
      </c>
      <c r="F51" t="s">
        <v>134</v>
      </c>
      <c r="G51" s="2">
        <v>1</v>
      </c>
      <c r="H51" s="1">
        <v>44879</v>
      </c>
      <c r="I51" s="1">
        <v>44884</v>
      </c>
      <c r="J51" s="2" t="s">
        <v>132</v>
      </c>
      <c r="K51" s="2" t="s">
        <v>135</v>
      </c>
      <c r="L51" s="2">
        <v>1</v>
      </c>
      <c r="M51" s="2">
        <v>1</v>
      </c>
      <c r="N51" s="4">
        <v>5572682.3899999997</v>
      </c>
      <c r="O51" s="4">
        <v>5572682.3899999997</v>
      </c>
      <c r="P51" s="4">
        <v>0</v>
      </c>
      <c r="Q51" s="2">
        <v>1</v>
      </c>
      <c r="R51" s="4">
        <v>5572682.3899999997</v>
      </c>
      <c r="S51" s="2">
        <v>1</v>
      </c>
      <c r="T51" s="2">
        <v>1</v>
      </c>
      <c r="U51" s="6">
        <v>44954</v>
      </c>
    </row>
    <row r="52" spans="1:21" x14ac:dyDescent="0.25">
      <c r="A52" t="s">
        <v>237</v>
      </c>
      <c r="C52" t="s">
        <v>102</v>
      </c>
      <c r="D52">
        <v>1.2</v>
      </c>
      <c r="E52" t="s">
        <v>136</v>
      </c>
      <c r="F52" t="s">
        <v>137</v>
      </c>
      <c r="G52" s="2">
        <v>1</v>
      </c>
      <c r="H52" s="1">
        <v>44886</v>
      </c>
      <c r="I52" s="1">
        <v>44886</v>
      </c>
      <c r="J52" s="2" t="s">
        <v>135</v>
      </c>
      <c r="K52" s="2" t="s">
        <v>138</v>
      </c>
      <c r="L52" s="2">
        <v>1</v>
      </c>
      <c r="M52" s="2">
        <v>1</v>
      </c>
      <c r="N52" s="4">
        <v>5572682.3899999997</v>
      </c>
      <c r="O52" s="4">
        <v>5572682.3899999997</v>
      </c>
      <c r="P52" s="4">
        <v>0</v>
      </c>
      <c r="Q52" s="2">
        <v>1</v>
      </c>
      <c r="R52" s="4">
        <v>5572682.3899999997</v>
      </c>
      <c r="S52" s="2">
        <v>1</v>
      </c>
      <c r="T52" s="2">
        <v>1</v>
      </c>
      <c r="U52" s="6">
        <v>44954</v>
      </c>
    </row>
    <row r="53" spans="1:21" x14ac:dyDescent="0.25">
      <c r="A53" t="s">
        <v>237</v>
      </c>
      <c r="C53" t="s">
        <v>102</v>
      </c>
      <c r="D53">
        <v>1.2</v>
      </c>
      <c r="E53" t="s">
        <v>139</v>
      </c>
      <c r="F53" t="s">
        <v>73</v>
      </c>
      <c r="G53" s="2">
        <v>0</v>
      </c>
      <c r="H53" s="1">
        <v>44887</v>
      </c>
      <c r="I53" s="1">
        <v>44900</v>
      </c>
      <c r="J53" s="1">
        <v>44954</v>
      </c>
      <c r="K53" s="1">
        <v>44967</v>
      </c>
      <c r="L53" s="2">
        <v>1</v>
      </c>
      <c r="M53" s="2">
        <v>0</v>
      </c>
      <c r="N53" s="4">
        <v>0</v>
      </c>
      <c r="O53" s="4">
        <v>5572682.3899999997</v>
      </c>
      <c r="P53" s="4">
        <v>-5572682.3899999997</v>
      </c>
      <c r="Q53" s="2">
        <v>0</v>
      </c>
      <c r="R53" s="4">
        <v>5572682.3899999997</v>
      </c>
      <c r="S53" s="2">
        <v>0</v>
      </c>
      <c r="T53" s="2">
        <v>0</v>
      </c>
      <c r="U53" s="6">
        <v>44954</v>
      </c>
    </row>
    <row r="54" spans="1:21" x14ac:dyDescent="0.25">
      <c r="A54" t="s">
        <v>140</v>
      </c>
      <c r="D54" t="str">
        <f>VLOOKUP(A54,Sheet2!$A$1:$C$13,2,FALSE)</f>
        <v>RETG-WALL-R-6.1.4</v>
      </c>
      <c r="H54" s="1">
        <v>44788</v>
      </c>
      <c r="I54" s="1">
        <v>44931</v>
      </c>
      <c r="J54" s="2" t="s">
        <v>106</v>
      </c>
      <c r="K54" s="1">
        <v>44960</v>
      </c>
      <c r="L54" s="2">
        <v>1</v>
      </c>
      <c r="M54" s="3">
        <v>0.89980000000000004</v>
      </c>
      <c r="N54" s="4">
        <v>60389059.380000003</v>
      </c>
      <c r="O54" s="4">
        <v>67114932.689999998</v>
      </c>
      <c r="P54" s="4">
        <v>-6725873.3099999996</v>
      </c>
      <c r="Q54" s="3">
        <v>0.9</v>
      </c>
      <c r="R54" s="4">
        <v>67114932.689999998</v>
      </c>
      <c r="S54" s="3">
        <v>0.94220000000000004</v>
      </c>
      <c r="T54" s="3">
        <v>0.96279999999999999</v>
      </c>
      <c r="U54" s="6">
        <v>44954</v>
      </c>
    </row>
    <row r="55" spans="1:21" x14ac:dyDescent="0.25">
      <c r="A55" t="s">
        <v>238</v>
      </c>
      <c r="C55" t="s">
        <v>140</v>
      </c>
      <c r="D55">
        <v>1.4</v>
      </c>
      <c r="E55" t="s">
        <v>141</v>
      </c>
      <c r="F55" t="s">
        <v>62</v>
      </c>
      <c r="G55" s="2">
        <v>1</v>
      </c>
      <c r="H55" s="1">
        <v>44788</v>
      </c>
      <c r="I55" s="1">
        <v>44792</v>
      </c>
      <c r="J55" s="2" t="s">
        <v>106</v>
      </c>
      <c r="K55" s="2" t="s">
        <v>142</v>
      </c>
      <c r="L55" s="2">
        <v>1</v>
      </c>
      <c r="M55" s="2">
        <v>1</v>
      </c>
      <c r="N55" s="4">
        <v>1589239.25</v>
      </c>
      <c r="O55" s="4">
        <v>1589239.25</v>
      </c>
      <c r="P55" s="4">
        <v>0</v>
      </c>
      <c r="Q55" s="2">
        <v>1</v>
      </c>
      <c r="R55" s="4">
        <v>1589239.25</v>
      </c>
      <c r="S55" s="2">
        <v>0</v>
      </c>
      <c r="T55" s="2">
        <v>0</v>
      </c>
      <c r="U55" s="6">
        <v>44954</v>
      </c>
    </row>
    <row r="56" spans="1:21" x14ac:dyDescent="0.25">
      <c r="A56" t="s">
        <v>238</v>
      </c>
      <c r="C56" t="s">
        <v>140</v>
      </c>
      <c r="D56">
        <v>1.4</v>
      </c>
      <c r="E56" t="s">
        <v>143</v>
      </c>
      <c r="F56" t="s">
        <v>65</v>
      </c>
      <c r="G56" s="2">
        <v>1</v>
      </c>
      <c r="H56" s="1">
        <v>44820</v>
      </c>
      <c r="I56" s="1">
        <v>44831</v>
      </c>
      <c r="J56" s="2" t="s">
        <v>144</v>
      </c>
      <c r="K56" s="2" t="s">
        <v>145</v>
      </c>
      <c r="L56" s="2">
        <v>1</v>
      </c>
      <c r="M56" s="2">
        <v>1</v>
      </c>
      <c r="N56" s="4">
        <v>22389752.27</v>
      </c>
      <c r="O56" s="4">
        <v>22389752.27</v>
      </c>
      <c r="P56" s="4">
        <v>0</v>
      </c>
      <c r="Q56" s="2">
        <v>1</v>
      </c>
      <c r="R56" s="4">
        <v>22389752.27</v>
      </c>
      <c r="S56" s="2">
        <v>0</v>
      </c>
      <c r="T56" s="2">
        <v>0</v>
      </c>
      <c r="U56" s="6">
        <v>44954</v>
      </c>
    </row>
    <row r="57" spans="1:21" x14ac:dyDescent="0.25">
      <c r="A57" t="s">
        <v>238</v>
      </c>
      <c r="C57" t="s">
        <v>140</v>
      </c>
      <c r="D57">
        <v>1.4</v>
      </c>
      <c r="E57" t="s">
        <v>146</v>
      </c>
      <c r="F57" t="s">
        <v>69</v>
      </c>
      <c r="G57" s="2">
        <v>1</v>
      </c>
      <c r="H57" s="1">
        <v>44833</v>
      </c>
      <c r="I57" s="1">
        <v>44838</v>
      </c>
      <c r="J57" s="2" t="s">
        <v>147</v>
      </c>
      <c r="K57" s="2" t="s">
        <v>148</v>
      </c>
      <c r="L57" s="2">
        <v>1</v>
      </c>
      <c r="M57" s="2">
        <v>1</v>
      </c>
      <c r="N57" s="4">
        <v>3683868.16</v>
      </c>
      <c r="O57" s="4">
        <v>3683868.16</v>
      </c>
      <c r="P57" s="4">
        <v>0</v>
      </c>
      <c r="Q57" s="2">
        <v>1</v>
      </c>
      <c r="R57" s="4">
        <v>3683868.16</v>
      </c>
      <c r="S57" s="2">
        <v>1</v>
      </c>
      <c r="T57" s="2">
        <v>1</v>
      </c>
      <c r="U57" s="6">
        <v>44954</v>
      </c>
    </row>
    <row r="58" spans="1:21" x14ac:dyDescent="0.25">
      <c r="A58" t="s">
        <v>238</v>
      </c>
      <c r="C58" t="s">
        <v>140</v>
      </c>
      <c r="D58">
        <v>1.4</v>
      </c>
      <c r="E58" t="s">
        <v>149</v>
      </c>
      <c r="F58" t="s">
        <v>73</v>
      </c>
      <c r="G58" s="2">
        <v>1</v>
      </c>
      <c r="H58" s="1">
        <v>44840</v>
      </c>
      <c r="I58" s="1">
        <v>44845</v>
      </c>
      <c r="J58" s="2" t="s">
        <v>122</v>
      </c>
      <c r="K58" s="2" t="s">
        <v>125</v>
      </c>
      <c r="L58" s="2">
        <v>1</v>
      </c>
      <c r="M58" s="2">
        <v>1</v>
      </c>
      <c r="N58" s="4">
        <v>978250.6</v>
      </c>
      <c r="O58" s="4">
        <v>978250.6</v>
      </c>
      <c r="P58" s="4">
        <v>0</v>
      </c>
      <c r="Q58" s="2">
        <v>1</v>
      </c>
      <c r="R58" s="4">
        <v>978250.6</v>
      </c>
      <c r="S58" s="2">
        <v>1</v>
      </c>
      <c r="T58" s="2">
        <v>1</v>
      </c>
      <c r="U58" s="6">
        <v>44954</v>
      </c>
    </row>
    <row r="59" spans="1:21" x14ac:dyDescent="0.25">
      <c r="A59" t="s">
        <v>238</v>
      </c>
      <c r="C59" t="s">
        <v>140</v>
      </c>
      <c r="D59">
        <v>1.4</v>
      </c>
      <c r="E59" t="s">
        <v>150</v>
      </c>
      <c r="F59" t="s">
        <v>77</v>
      </c>
      <c r="G59" s="2">
        <v>1</v>
      </c>
      <c r="H59" s="1">
        <v>44847</v>
      </c>
      <c r="I59" s="1">
        <v>44853</v>
      </c>
      <c r="J59" s="2" t="s">
        <v>79</v>
      </c>
      <c r="K59" s="2" t="s">
        <v>82</v>
      </c>
      <c r="L59" s="2">
        <v>1</v>
      </c>
      <c r="M59" s="2">
        <v>1</v>
      </c>
      <c r="N59" s="4">
        <v>603627.55000000005</v>
      </c>
      <c r="O59" s="4">
        <v>603627.55000000005</v>
      </c>
      <c r="P59" s="4">
        <v>0</v>
      </c>
      <c r="Q59" s="2">
        <v>1</v>
      </c>
      <c r="R59" s="4">
        <v>603627.55000000005</v>
      </c>
      <c r="S59" s="2">
        <v>1</v>
      </c>
      <c r="T59" s="2">
        <v>1</v>
      </c>
      <c r="U59" s="6">
        <v>44954</v>
      </c>
    </row>
    <row r="60" spans="1:21" x14ac:dyDescent="0.25">
      <c r="A60" t="s">
        <v>238</v>
      </c>
      <c r="C60" t="s">
        <v>140</v>
      </c>
      <c r="D60">
        <v>1.4</v>
      </c>
      <c r="E60" t="s">
        <v>151</v>
      </c>
      <c r="F60" t="s">
        <v>81</v>
      </c>
      <c r="G60" s="2">
        <v>1</v>
      </c>
      <c r="H60" s="1">
        <v>44855</v>
      </c>
      <c r="I60" s="1">
        <v>44856</v>
      </c>
      <c r="J60" s="2" t="s">
        <v>79</v>
      </c>
      <c r="K60" s="2" t="s">
        <v>82</v>
      </c>
      <c r="L60" s="2">
        <v>1</v>
      </c>
      <c r="M60" s="2">
        <v>1</v>
      </c>
      <c r="N60" s="4">
        <v>197129.91</v>
      </c>
      <c r="O60" s="4">
        <v>197129.91</v>
      </c>
      <c r="P60" s="4">
        <v>0</v>
      </c>
      <c r="Q60" s="2">
        <v>1</v>
      </c>
      <c r="R60" s="4">
        <v>197129.91</v>
      </c>
      <c r="S60" s="2">
        <v>1</v>
      </c>
      <c r="T60" s="2">
        <v>1</v>
      </c>
      <c r="U60" s="6">
        <v>44954</v>
      </c>
    </row>
    <row r="61" spans="1:21" x14ac:dyDescent="0.25">
      <c r="A61" t="s">
        <v>238</v>
      </c>
      <c r="C61" t="s">
        <v>140</v>
      </c>
      <c r="D61">
        <v>1.4</v>
      </c>
      <c r="E61" t="s">
        <v>152</v>
      </c>
      <c r="F61" t="s">
        <v>84</v>
      </c>
      <c r="G61" s="2">
        <v>1</v>
      </c>
      <c r="H61" s="1">
        <v>44858</v>
      </c>
      <c r="I61" s="1">
        <v>44859</v>
      </c>
      <c r="J61" s="2" t="s">
        <v>79</v>
      </c>
      <c r="K61" s="2" t="s">
        <v>82</v>
      </c>
      <c r="L61" s="2">
        <v>1</v>
      </c>
      <c r="M61" s="2">
        <v>1</v>
      </c>
      <c r="N61" s="4">
        <v>9806777.1799999997</v>
      </c>
      <c r="O61" s="4">
        <v>9806777.1799999997</v>
      </c>
      <c r="P61" s="4">
        <v>0</v>
      </c>
      <c r="Q61" s="2">
        <v>1</v>
      </c>
      <c r="R61" s="4">
        <v>9806777.1799999997</v>
      </c>
      <c r="S61" s="2">
        <v>1</v>
      </c>
      <c r="T61" s="2">
        <v>1</v>
      </c>
      <c r="U61" s="6">
        <v>44954</v>
      </c>
    </row>
    <row r="62" spans="1:21" x14ac:dyDescent="0.25">
      <c r="A62" t="s">
        <v>238</v>
      </c>
      <c r="C62" t="s">
        <v>140</v>
      </c>
      <c r="D62">
        <v>1.4</v>
      </c>
      <c r="E62" t="s">
        <v>153</v>
      </c>
      <c r="F62" t="s">
        <v>86</v>
      </c>
      <c r="G62" s="2">
        <v>1</v>
      </c>
      <c r="H62" s="1">
        <v>44877</v>
      </c>
      <c r="I62" s="1">
        <v>44880</v>
      </c>
      <c r="J62" s="2" t="s">
        <v>132</v>
      </c>
      <c r="K62" s="2" t="s">
        <v>95</v>
      </c>
      <c r="L62" s="2">
        <v>1</v>
      </c>
      <c r="M62" s="2">
        <v>1</v>
      </c>
      <c r="N62" s="4">
        <v>603627.55000000005</v>
      </c>
      <c r="O62" s="4">
        <v>603627.55000000005</v>
      </c>
      <c r="P62" s="4">
        <v>0</v>
      </c>
      <c r="Q62" s="2">
        <v>1</v>
      </c>
      <c r="R62" s="4">
        <v>603627.55000000005</v>
      </c>
      <c r="S62" s="2">
        <v>1</v>
      </c>
      <c r="T62" s="2">
        <v>1</v>
      </c>
      <c r="U62" s="6">
        <v>44954</v>
      </c>
    </row>
    <row r="63" spans="1:21" x14ac:dyDescent="0.25">
      <c r="A63" t="s">
        <v>238</v>
      </c>
      <c r="C63" t="s">
        <v>140</v>
      </c>
      <c r="D63">
        <v>1.4</v>
      </c>
      <c r="E63" t="s">
        <v>154</v>
      </c>
      <c r="F63" t="s">
        <v>88</v>
      </c>
      <c r="G63" s="2">
        <v>1</v>
      </c>
      <c r="H63" s="1">
        <v>44882</v>
      </c>
      <c r="I63" s="1">
        <v>44883</v>
      </c>
      <c r="J63" s="2" t="s">
        <v>132</v>
      </c>
      <c r="K63" s="2" t="s">
        <v>95</v>
      </c>
      <c r="L63" s="2">
        <v>1</v>
      </c>
      <c r="M63" s="2">
        <v>1</v>
      </c>
      <c r="N63" s="4">
        <v>3080240.61</v>
      </c>
      <c r="O63" s="4">
        <v>3080240.61</v>
      </c>
      <c r="P63" s="4">
        <v>0</v>
      </c>
      <c r="Q63" s="2">
        <v>1</v>
      </c>
      <c r="R63" s="4">
        <v>3080240.61</v>
      </c>
      <c r="S63" s="2">
        <v>1</v>
      </c>
      <c r="T63" s="2">
        <v>1</v>
      </c>
      <c r="U63" s="6">
        <v>44954</v>
      </c>
    </row>
    <row r="64" spans="1:21" x14ac:dyDescent="0.25">
      <c r="A64" t="s">
        <v>238</v>
      </c>
      <c r="C64" t="s">
        <v>140</v>
      </c>
      <c r="D64">
        <v>1.4</v>
      </c>
      <c r="E64" t="s">
        <v>155</v>
      </c>
      <c r="F64" t="s">
        <v>90</v>
      </c>
      <c r="G64" s="2">
        <v>1</v>
      </c>
      <c r="H64" s="1">
        <v>44887</v>
      </c>
      <c r="I64" s="1">
        <v>44890</v>
      </c>
      <c r="J64" s="2" t="s">
        <v>138</v>
      </c>
      <c r="K64" s="2" t="s">
        <v>156</v>
      </c>
      <c r="L64" s="2">
        <v>1</v>
      </c>
      <c r="M64" s="2">
        <v>1</v>
      </c>
      <c r="N64" s="4">
        <v>603627.55000000005</v>
      </c>
      <c r="O64" s="4">
        <v>603627.55000000005</v>
      </c>
      <c r="P64" s="4">
        <v>0</v>
      </c>
      <c r="Q64" s="2">
        <v>1</v>
      </c>
      <c r="R64" s="4">
        <v>603627.55000000005</v>
      </c>
      <c r="S64" s="2">
        <v>1</v>
      </c>
      <c r="T64" s="2">
        <v>1</v>
      </c>
      <c r="U64" s="6">
        <v>44954</v>
      </c>
    </row>
    <row r="65" spans="1:21" x14ac:dyDescent="0.25">
      <c r="A65" t="s">
        <v>238</v>
      </c>
      <c r="C65" t="s">
        <v>140</v>
      </c>
      <c r="D65">
        <v>1.4</v>
      </c>
      <c r="E65" t="s">
        <v>157</v>
      </c>
      <c r="F65" t="s">
        <v>93</v>
      </c>
      <c r="G65" s="2">
        <v>1</v>
      </c>
      <c r="H65" s="1">
        <v>44892</v>
      </c>
      <c r="I65" s="1">
        <v>44893</v>
      </c>
      <c r="J65" s="2" t="s">
        <v>138</v>
      </c>
      <c r="K65" s="2" t="s">
        <v>156</v>
      </c>
      <c r="L65" s="2">
        <v>1</v>
      </c>
      <c r="M65" s="2">
        <v>1</v>
      </c>
      <c r="N65" s="4">
        <v>3080240.61</v>
      </c>
      <c r="O65" s="4">
        <v>3080240.61</v>
      </c>
      <c r="P65" s="4">
        <v>0</v>
      </c>
      <c r="Q65" s="2">
        <v>1</v>
      </c>
      <c r="R65" s="4">
        <v>3080240.61</v>
      </c>
      <c r="S65" s="2">
        <v>1</v>
      </c>
      <c r="T65" s="2">
        <v>1</v>
      </c>
      <c r="U65" s="6">
        <v>44954</v>
      </c>
    </row>
    <row r="66" spans="1:21" x14ac:dyDescent="0.25">
      <c r="A66" t="s">
        <v>238</v>
      </c>
      <c r="C66" t="s">
        <v>140</v>
      </c>
      <c r="D66">
        <v>1.4</v>
      </c>
      <c r="E66" t="s">
        <v>158</v>
      </c>
      <c r="F66" t="s">
        <v>129</v>
      </c>
      <c r="G66" s="2">
        <v>1</v>
      </c>
      <c r="H66" s="1">
        <v>44897</v>
      </c>
      <c r="I66" s="1">
        <v>44902</v>
      </c>
      <c r="J66" s="2" t="s">
        <v>138</v>
      </c>
      <c r="K66" s="2" t="s">
        <v>156</v>
      </c>
      <c r="L66" s="2">
        <v>1</v>
      </c>
      <c r="M66" s="2">
        <v>1</v>
      </c>
      <c r="N66" s="4">
        <v>603627.55000000005</v>
      </c>
      <c r="O66" s="4">
        <v>603627.55000000005</v>
      </c>
      <c r="P66" s="4">
        <v>0</v>
      </c>
      <c r="Q66" s="2">
        <v>1</v>
      </c>
      <c r="R66" s="4">
        <v>603627.55000000005</v>
      </c>
      <c r="S66" s="2">
        <v>1</v>
      </c>
      <c r="T66" s="2">
        <v>1</v>
      </c>
      <c r="U66" s="6">
        <v>44954</v>
      </c>
    </row>
    <row r="67" spans="1:21" x14ac:dyDescent="0.25">
      <c r="A67" t="s">
        <v>238</v>
      </c>
      <c r="C67" t="s">
        <v>140</v>
      </c>
      <c r="D67">
        <v>1.4</v>
      </c>
      <c r="E67" t="s">
        <v>159</v>
      </c>
      <c r="F67" t="s">
        <v>131</v>
      </c>
      <c r="G67" s="2">
        <v>1</v>
      </c>
      <c r="H67" s="1">
        <v>44904</v>
      </c>
      <c r="I67" s="1">
        <v>44905</v>
      </c>
      <c r="J67" s="2" t="s">
        <v>138</v>
      </c>
      <c r="K67" s="2" t="s">
        <v>156</v>
      </c>
      <c r="L67" s="2">
        <v>1</v>
      </c>
      <c r="M67" s="2">
        <v>1</v>
      </c>
      <c r="N67" s="4">
        <v>3080240.61</v>
      </c>
      <c r="O67" s="4">
        <v>3080240.61</v>
      </c>
      <c r="P67" s="4">
        <v>0</v>
      </c>
      <c r="Q67" s="2">
        <v>1</v>
      </c>
      <c r="R67" s="4">
        <v>3080240.61</v>
      </c>
      <c r="S67" s="2">
        <v>1</v>
      </c>
      <c r="T67" s="2">
        <v>1</v>
      </c>
      <c r="U67" s="6">
        <v>44954</v>
      </c>
    </row>
    <row r="68" spans="1:21" x14ac:dyDescent="0.25">
      <c r="A68" t="s">
        <v>238</v>
      </c>
      <c r="C68" t="s">
        <v>140</v>
      </c>
      <c r="D68">
        <v>1.4</v>
      </c>
      <c r="E68" t="s">
        <v>160</v>
      </c>
      <c r="F68" t="s">
        <v>161</v>
      </c>
      <c r="G68" s="2">
        <v>1</v>
      </c>
      <c r="H68" s="1">
        <v>44909</v>
      </c>
      <c r="I68" s="1">
        <v>44912</v>
      </c>
      <c r="J68" s="2" t="s">
        <v>138</v>
      </c>
      <c r="K68" s="2" t="s">
        <v>162</v>
      </c>
      <c r="L68" s="2">
        <v>1</v>
      </c>
      <c r="M68" s="2">
        <v>1</v>
      </c>
      <c r="N68" s="4">
        <v>3362936.66</v>
      </c>
      <c r="O68" s="4">
        <v>3362936.66</v>
      </c>
      <c r="P68" s="4">
        <v>0</v>
      </c>
      <c r="Q68" s="2">
        <v>1</v>
      </c>
      <c r="R68" s="4">
        <v>3362936.66</v>
      </c>
      <c r="S68" s="2">
        <v>1</v>
      </c>
      <c r="T68" s="2">
        <v>1</v>
      </c>
      <c r="U68" s="6">
        <v>44954</v>
      </c>
    </row>
    <row r="69" spans="1:21" x14ac:dyDescent="0.25">
      <c r="A69" t="s">
        <v>238</v>
      </c>
      <c r="C69" t="s">
        <v>140</v>
      </c>
      <c r="D69">
        <v>1.4</v>
      </c>
      <c r="E69" t="s">
        <v>163</v>
      </c>
      <c r="F69" t="s">
        <v>164</v>
      </c>
      <c r="G69" s="2">
        <v>1</v>
      </c>
      <c r="H69" s="1">
        <v>44914</v>
      </c>
      <c r="I69" s="1">
        <v>44914</v>
      </c>
      <c r="J69" s="2" t="s">
        <v>138</v>
      </c>
      <c r="K69" s="2" t="s">
        <v>162</v>
      </c>
      <c r="L69" s="2">
        <v>1</v>
      </c>
      <c r="M69" s="2">
        <v>1</v>
      </c>
      <c r="N69" s="4">
        <v>3362936.66</v>
      </c>
      <c r="O69" s="4">
        <v>3362936.66</v>
      </c>
      <c r="P69" s="4">
        <v>0</v>
      </c>
      <c r="Q69" s="2">
        <v>1</v>
      </c>
      <c r="R69" s="4">
        <v>3362936.66</v>
      </c>
      <c r="S69" s="2">
        <v>1</v>
      </c>
      <c r="T69" s="2">
        <v>1</v>
      </c>
      <c r="U69" s="6">
        <v>44954</v>
      </c>
    </row>
    <row r="70" spans="1:21" x14ac:dyDescent="0.25">
      <c r="A70" t="s">
        <v>238</v>
      </c>
      <c r="C70" t="s">
        <v>140</v>
      </c>
      <c r="D70">
        <v>1.4</v>
      </c>
      <c r="E70" t="s">
        <v>165</v>
      </c>
      <c r="F70" t="s">
        <v>166</v>
      </c>
      <c r="G70" s="2">
        <v>1</v>
      </c>
      <c r="H70" s="1">
        <v>44918</v>
      </c>
      <c r="I70" s="1">
        <v>44924</v>
      </c>
      <c r="J70" s="2" t="s">
        <v>138</v>
      </c>
      <c r="K70" s="2" t="s">
        <v>162</v>
      </c>
      <c r="L70" s="2">
        <v>1</v>
      </c>
      <c r="M70" s="2">
        <v>1</v>
      </c>
      <c r="N70" s="4">
        <v>3362936.66</v>
      </c>
      <c r="O70" s="4">
        <v>3362936.66</v>
      </c>
      <c r="P70" s="4">
        <v>0</v>
      </c>
      <c r="Q70" s="2">
        <v>1</v>
      </c>
      <c r="R70" s="4">
        <v>3362936.66</v>
      </c>
      <c r="S70" s="2">
        <v>1</v>
      </c>
      <c r="T70" s="2">
        <v>1</v>
      </c>
      <c r="U70" s="6">
        <v>44954</v>
      </c>
    </row>
    <row r="71" spans="1:21" x14ac:dyDescent="0.25">
      <c r="A71" t="s">
        <v>238</v>
      </c>
      <c r="C71" t="s">
        <v>140</v>
      </c>
      <c r="D71">
        <v>1.4</v>
      </c>
      <c r="E71" t="s">
        <v>167</v>
      </c>
      <c r="F71" t="s">
        <v>168</v>
      </c>
      <c r="G71" s="2">
        <v>0</v>
      </c>
      <c r="H71" s="1">
        <v>44926</v>
      </c>
      <c r="I71" s="1">
        <v>44926</v>
      </c>
      <c r="J71" s="1">
        <v>44955</v>
      </c>
      <c r="K71" s="1">
        <v>44955</v>
      </c>
      <c r="L71" s="2">
        <v>1</v>
      </c>
      <c r="M71" s="2">
        <v>0</v>
      </c>
      <c r="N71" s="4">
        <v>0</v>
      </c>
      <c r="O71" s="4">
        <v>3362936.66</v>
      </c>
      <c r="P71" s="4">
        <v>-3362936.66</v>
      </c>
      <c r="Q71" s="2">
        <v>0</v>
      </c>
      <c r="R71" s="4">
        <v>3362936.66</v>
      </c>
      <c r="S71" s="2">
        <v>0</v>
      </c>
      <c r="T71" s="2">
        <v>0</v>
      </c>
      <c r="U71" s="6">
        <v>44954</v>
      </c>
    </row>
    <row r="72" spans="1:21" x14ac:dyDescent="0.25">
      <c r="A72" t="s">
        <v>238</v>
      </c>
      <c r="C72" t="s">
        <v>140</v>
      </c>
      <c r="D72">
        <v>1.4</v>
      </c>
      <c r="E72" t="s">
        <v>169</v>
      </c>
      <c r="F72" t="s">
        <v>73</v>
      </c>
      <c r="G72" s="2">
        <v>0</v>
      </c>
      <c r="H72" s="1">
        <v>44927</v>
      </c>
      <c r="I72" s="1">
        <v>44931</v>
      </c>
      <c r="J72" s="1">
        <v>44956</v>
      </c>
      <c r="K72" s="1">
        <v>44960</v>
      </c>
      <c r="L72" s="2">
        <v>1</v>
      </c>
      <c r="M72" s="2">
        <v>0</v>
      </c>
      <c r="N72" s="4">
        <v>0</v>
      </c>
      <c r="O72" s="4">
        <v>3362936.66</v>
      </c>
      <c r="P72" s="4">
        <v>-3362936.66</v>
      </c>
      <c r="Q72" s="2">
        <v>0</v>
      </c>
      <c r="R72" s="4">
        <v>3362936.66</v>
      </c>
      <c r="S72" s="2">
        <v>0</v>
      </c>
      <c r="T72" s="2">
        <v>0</v>
      </c>
      <c r="U72" s="6">
        <v>44954</v>
      </c>
    </row>
    <row r="73" spans="1:21" x14ac:dyDescent="0.25">
      <c r="A73" t="s">
        <v>171</v>
      </c>
      <c r="D73" t="str">
        <f>VLOOKUP(A73,Sheet2!$A$1:$C$13,2,FALSE)</f>
        <v>RETG-WALL-R-6.1.5</v>
      </c>
      <c r="H73" s="1">
        <v>44793</v>
      </c>
      <c r="I73" s="1">
        <v>44889</v>
      </c>
      <c r="J73" s="2" t="s">
        <v>170</v>
      </c>
      <c r="K73" s="1">
        <v>44967</v>
      </c>
      <c r="L73" s="2">
        <v>1</v>
      </c>
      <c r="M73" s="3">
        <v>0.74950000000000006</v>
      </c>
      <c r="N73" s="4">
        <v>23126551.449999999</v>
      </c>
      <c r="O73" s="4">
        <v>30857440.32</v>
      </c>
      <c r="P73" s="4">
        <v>-7730888.8700000001</v>
      </c>
      <c r="Q73" s="3">
        <v>0.75</v>
      </c>
      <c r="R73" s="4">
        <v>30857440.32</v>
      </c>
      <c r="S73" s="3">
        <v>0.81579999999999997</v>
      </c>
      <c r="T73" s="3">
        <v>0.89859999999999995</v>
      </c>
      <c r="U73" s="6">
        <v>44954</v>
      </c>
    </row>
    <row r="74" spans="1:21" x14ac:dyDescent="0.25">
      <c r="A74" t="s">
        <v>239</v>
      </c>
      <c r="C74" t="s">
        <v>171</v>
      </c>
      <c r="D74">
        <v>1.5</v>
      </c>
      <c r="E74" t="s">
        <v>172</v>
      </c>
      <c r="F74" t="s">
        <v>62</v>
      </c>
      <c r="G74" s="2">
        <v>1</v>
      </c>
      <c r="H74" s="1">
        <v>44793</v>
      </c>
      <c r="I74" s="1">
        <v>44797</v>
      </c>
      <c r="J74" s="2" t="s">
        <v>170</v>
      </c>
      <c r="K74" s="2" t="s">
        <v>173</v>
      </c>
      <c r="L74" s="2">
        <v>1</v>
      </c>
      <c r="M74" s="2">
        <v>1</v>
      </c>
      <c r="N74" s="4">
        <v>730684.71</v>
      </c>
      <c r="O74" s="4">
        <v>730684.71</v>
      </c>
      <c r="P74" s="4">
        <v>0</v>
      </c>
      <c r="Q74" s="2">
        <v>1</v>
      </c>
      <c r="R74" s="4">
        <v>730684.71</v>
      </c>
      <c r="S74" s="2">
        <v>0</v>
      </c>
      <c r="T74" s="2">
        <v>0</v>
      </c>
      <c r="U74" s="6">
        <v>44954</v>
      </c>
    </row>
    <row r="75" spans="1:21" x14ac:dyDescent="0.25">
      <c r="A75" t="s">
        <v>239</v>
      </c>
      <c r="C75" t="s">
        <v>171</v>
      </c>
      <c r="D75">
        <v>1.5</v>
      </c>
      <c r="E75" t="s">
        <v>174</v>
      </c>
      <c r="F75" t="s">
        <v>65</v>
      </c>
      <c r="G75" s="2">
        <v>1</v>
      </c>
      <c r="H75" s="1">
        <v>44814</v>
      </c>
      <c r="I75" s="1">
        <v>44819</v>
      </c>
      <c r="J75" s="2" t="s">
        <v>70</v>
      </c>
      <c r="K75" s="2" t="s">
        <v>175</v>
      </c>
      <c r="L75" s="2">
        <v>1</v>
      </c>
      <c r="M75" s="2">
        <v>1</v>
      </c>
      <c r="N75" s="4">
        <v>10294138.970000001</v>
      </c>
      <c r="O75" s="4">
        <v>10294138.970000001</v>
      </c>
      <c r="P75" s="4">
        <v>0</v>
      </c>
      <c r="Q75" s="2">
        <v>1</v>
      </c>
      <c r="R75" s="4">
        <v>10294138.970000001</v>
      </c>
      <c r="S75" s="2">
        <v>0</v>
      </c>
      <c r="T75" s="2">
        <v>0</v>
      </c>
      <c r="U75" s="6">
        <v>44954</v>
      </c>
    </row>
    <row r="76" spans="1:21" x14ac:dyDescent="0.25">
      <c r="A76" t="s">
        <v>239</v>
      </c>
      <c r="C76" t="s">
        <v>171</v>
      </c>
      <c r="D76">
        <v>1.5</v>
      </c>
      <c r="E76" t="s">
        <v>176</v>
      </c>
      <c r="F76" t="s">
        <v>69</v>
      </c>
      <c r="G76" s="2">
        <v>1</v>
      </c>
      <c r="H76" s="1">
        <v>44821</v>
      </c>
      <c r="I76" s="1">
        <v>44825</v>
      </c>
      <c r="J76" s="2" t="s">
        <v>106</v>
      </c>
      <c r="K76" s="2" t="s">
        <v>177</v>
      </c>
      <c r="L76" s="2">
        <v>1</v>
      </c>
      <c r="M76" s="2">
        <v>1</v>
      </c>
      <c r="N76" s="4">
        <v>1693732.49</v>
      </c>
      <c r="O76" s="4">
        <v>1693732.49</v>
      </c>
      <c r="P76" s="4">
        <v>0</v>
      </c>
      <c r="Q76" s="2">
        <v>1</v>
      </c>
      <c r="R76" s="4">
        <v>1693732.49</v>
      </c>
      <c r="S76" s="2">
        <v>0</v>
      </c>
      <c r="T76" s="2">
        <v>0</v>
      </c>
      <c r="U76" s="6">
        <v>44954</v>
      </c>
    </row>
    <row r="77" spans="1:21" x14ac:dyDescent="0.25">
      <c r="A77" t="s">
        <v>239</v>
      </c>
      <c r="C77" t="s">
        <v>171</v>
      </c>
      <c r="D77">
        <v>1.5</v>
      </c>
      <c r="E77" t="s">
        <v>178</v>
      </c>
      <c r="F77" t="s">
        <v>73</v>
      </c>
      <c r="G77" s="2">
        <v>1</v>
      </c>
      <c r="H77" s="1">
        <v>44827</v>
      </c>
      <c r="I77" s="1">
        <v>44829</v>
      </c>
      <c r="J77" s="2" t="s">
        <v>145</v>
      </c>
      <c r="K77" s="2" t="s">
        <v>179</v>
      </c>
      <c r="L77" s="2">
        <v>1</v>
      </c>
      <c r="M77" s="2">
        <v>1</v>
      </c>
      <c r="N77" s="4">
        <v>449770.39</v>
      </c>
      <c r="O77" s="4">
        <v>449770.39</v>
      </c>
      <c r="P77" s="4">
        <v>0</v>
      </c>
      <c r="Q77" s="2">
        <v>1</v>
      </c>
      <c r="R77" s="4">
        <v>449770.39</v>
      </c>
      <c r="S77" s="2">
        <v>0</v>
      </c>
      <c r="T77" s="2">
        <v>0</v>
      </c>
      <c r="U77" s="6">
        <v>44954</v>
      </c>
    </row>
    <row r="78" spans="1:21" x14ac:dyDescent="0.25">
      <c r="A78" t="s">
        <v>239</v>
      </c>
      <c r="C78" t="s">
        <v>171</v>
      </c>
      <c r="D78">
        <v>1.5</v>
      </c>
      <c r="E78" t="s">
        <v>180</v>
      </c>
      <c r="F78" t="s">
        <v>77</v>
      </c>
      <c r="G78" s="2">
        <v>1</v>
      </c>
      <c r="H78" s="1">
        <v>44831</v>
      </c>
      <c r="I78" s="1">
        <v>44835</v>
      </c>
      <c r="J78" s="2" t="s">
        <v>181</v>
      </c>
      <c r="K78" s="2" t="s">
        <v>179</v>
      </c>
      <c r="L78" s="2">
        <v>1</v>
      </c>
      <c r="M78" s="2">
        <v>1</v>
      </c>
      <c r="N78" s="4">
        <v>277529.90999999997</v>
      </c>
      <c r="O78" s="4">
        <v>277529.90999999997</v>
      </c>
      <c r="P78" s="4">
        <v>0</v>
      </c>
      <c r="Q78" s="2">
        <v>1</v>
      </c>
      <c r="R78" s="4">
        <v>277529.90999999997</v>
      </c>
      <c r="S78" s="2">
        <v>0</v>
      </c>
      <c r="T78" s="2">
        <v>0</v>
      </c>
      <c r="U78" s="6">
        <v>44954</v>
      </c>
    </row>
    <row r="79" spans="1:21" x14ac:dyDescent="0.25">
      <c r="A79" t="s">
        <v>239</v>
      </c>
      <c r="C79" t="s">
        <v>171</v>
      </c>
      <c r="D79">
        <v>1.5</v>
      </c>
      <c r="E79" t="s">
        <v>182</v>
      </c>
      <c r="F79" t="s">
        <v>81</v>
      </c>
      <c r="G79" s="2">
        <v>1</v>
      </c>
      <c r="H79" s="1">
        <v>44837</v>
      </c>
      <c r="I79" s="1">
        <v>44839</v>
      </c>
      <c r="J79" s="2" t="s">
        <v>114</v>
      </c>
      <c r="K79" s="2" t="s">
        <v>117</v>
      </c>
      <c r="L79" s="2">
        <v>1</v>
      </c>
      <c r="M79" s="2">
        <v>1</v>
      </c>
      <c r="N79" s="4">
        <v>90634.44</v>
      </c>
      <c r="O79" s="4">
        <v>90634.44</v>
      </c>
      <c r="P79" s="4">
        <v>0</v>
      </c>
      <c r="Q79" s="2">
        <v>1</v>
      </c>
      <c r="R79" s="4">
        <v>90634.44</v>
      </c>
      <c r="S79" s="2">
        <v>1</v>
      </c>
      <c r="T79" s="2">
        <v>1</v>
      </c>
      <c r="U79" s="6">
        <v>44954</v>
      </c>
    </row>
    <row r="80" spans="1:21" x14ac:dyDescent="0.25">
      <c r="A80" t="s">
        <v>239</v>
      </c>
      <c r="C80" t="s">
        <v>171</v>
      </c>
      <c r="D80">
        <v>1.5</v>
      </c>
      <c r="E80" t="s">
        <v>183</v>
      </c>
      <c r="F80" t="s">
        <v>84</v>
      </c>
      <c r="G80" s="2">
        <v>1</v>
      </c>
      <c r="H80" s="1">
        <v>44841</v>
      </c>
      <c r="I80" s="1">
        <v>44841</v>
      </c>
      <c r="J80" s="2" t="s">
        <v>184</v>
      </c>
      <c r="K80" s="2" t="s">
        <v>75</v>
      </c>
      <c r="L80" s="2">
        <v>1</v>
      </c>
      <c r="M80" s="2">
        <v>1</v>
      </c>
      <c r="N80" s="4">
        <v>4508863.07</v>
      </c>
      <c r="O80" s="4">
        <v>4508863.07</v>
      </c>
      <c r="P80" s="4">
        <v>0</v>
      </c>
      <c r="Q80" s="2">
        <v>1</v>
      </c>
      <c r="R80" s="4">
        <v>4508863.07</v>
      </c>
      <c r="S80" s="2">
        <v>1</v>
      </c>
      <c r="T80" s="2">
        <v>1</v>
      </c>
      <c r="U80" s="6">
        <v>44954</v>
      </c>
    </row>
    <row r="81" spans="1:21" x14ac:dyDescent="0.25">
      <c r="A81" t="s">
        <v>239</v>
      </c>
      <c r="C81" t="s">
        <v>171</v>
      </c>
      <c r="D81">
        <v>1.5</v>
      </c>
      <c r="E81" t="s">
        <v>185</v>
      </c>
      <c r="F81" t="s">
        <v>86</v>
      </c>
      <c r="G81" s="2">
        <v>1</v>
      </c>
      <c r="H81" s="1">
        <v>44844</v>
      </c>
      <c r="I81" s="1">
        <v>44849</v>
      </c>
      <c r="J81" s="2" t="s">
        <v>75</v>
      </c>
      <c r="K81" s="2" t="s">
        <v>186</v>
      </c>
      <c r="L81" s="2">
        <v>1</v>
      </c>
      <c r="M81" s="2">
        <v>1</v>
      </c>
      <c r="N81" s="4">
        <v>277529.90999999997</v>
      </c>
      <c r="O81" s="4">
        <v>277529.90999999997</v>
      </c>
      <c r="P81" s="4">
        <v>0</v>
      </c>
      <c r="Q81" s="2">
        <v>1</v>
      </c>
      <c r="R81" s="4">
        <v>277529.90999999997</v>
      </c>
      <c r="S81" s="2">
        <v>1</v>
      </c>
      <c r="T81" s="2">
        <v>1</v>
      </c>
      <c r="U81" s="6">
        <v>44954</v>
      </c>
    </row>
    <row r="82" spans="1:21" x14ac:dyDescent="0.25">
      <c r="A82" t="s">
        <v>239</v>
      </c>
      <c r="C82" t="s">
        <v>171</v>
      </c>
      <c r="D82">
        <v>1.5</v>
      </c>
      <c r="E82" t="s">
        <v>187</v>
      </c>
      <c r="F82" t="s">
        <v>88</v>
      </c>
      <c r="G82" s="2">
        <v>1</v>
      </c>
      <c r="H82" s="1">
        <v>44851</v>
      </c>
      <c r="I82" s="1">
        <v>44851</v>
      </c>
      <c r="J82" s="2" t="s">
        <v>188</v>
      </c>
      <c r="K82" s="2" t="s">
        <v>188</v>
      </c>
      <c r="L82" s="2">
        <v>1</v>
      </c>
      <c r="M82" s="2">
        <v>1</v>
      </c>
      <c r="N82" s="4">
        <v>1416202.58</v>
      </c>
      <c r="O82" s="4">
        <v>1416202.58</v>
      </c>
      <c r="P82" s="4">
        <v>0</v>
      </c>
      <c r="Q82" s="2">
        <v>1</v>
      </c>
      <c r="R82" s="4">
        <v>1416202.58</v>
      </c>
      <c r="S82" s="2">
        <v>1</v>
      </c>
      <c r="T82" s="2">
        <v>1</v>
      </c>
      <c r="U82" s="6">
        <v>44954</v>
      </c>
    </row>
    <row r="83" spans="1:21" x14ac:dyDescent="0.25">
      <c r="A83" t="s">
        <v>239</v>
      </c>
      <c r="C83" t="s">
        <v>171</v>
      </c>
      <c r="D83">
        <v>1.5</v>
      </c>
      <c r="E83" t="s">
        <v>189</v>
      </c>
      <c r="F83" t="s">
        <v>90</v>
      </c>
      <c r="G83" s="2">
        <v>1</v>
      </c>
      <c r="H83" s="1">
        <v>44855</v>
      </c>
      <c r="I83" s="1">
        <v>44861</v>
      </c>
      <c r="J83" s="2" t="s">
        <v>122</v>
      </c>
      <c r="K83" s="2" t="s">
        <v>190</v>
      </c>
      <c r="L83" s="2">
        <v>1</v>
      </c>
      <c r="M83" s="2">
        <v>1</v>
      </c>
      <c r="N83" s="4">
        <v>277529.90999999997</v>
      </c>
      <c r="O83" s="4">
        <v>277529.90999999997</v>
      </c>
      <c r="P83" s="4">
        <v>0</v>
      </c>
      <c r="Q83" s="2">
        <v>1</v>
      </c>
      <c r="R83" s="4">
        <v>277529.90999999997</v>
      </c>
      <c r="S83" s="2">
        <v>1</v>
      </c>
      <c r="T83" s="2">
        <v>1</v>
      </c>
      <c r="U83" s="6">
        <v>44954</v>
      </c>
    </row>
    <row r="84" spans="1:21" x14ac:dyDescent="0.25">
      <c r="A84" t="s">
        <v>239</v>
      </c>
      <c r="C84" t="s">
        <v>171</v>
      </c>
      <c r="D84">
        <v>1.5</v>
      </c>
      <c r="E84" t="s">
        <v>191</v>
      </c>
      <c r="F84" t="s">
        <v>93</v>
      </c>
      <c r="G84" s="2">
        <v>1</v>
      </c>
      <c r="H84" s="1">
        <v>44863</v>
      </c>
      <c r="I84" s="1">
        <v>44863</v>
      </c>
      <c r="J84" s="2" t="s">
        <v>123</v>
      </c>
      <c r="K84" s="2" t="s">
        <v>125</v>
      </c>
      <c r="L84" s="2">
        <v>1</v>
      </c>
      <c r="M84" s="2">
        <v>1</v>
      </c>
      <c r="N84" s="4">
        <v>1416202.58</v>
      </c>
      <c r="O84" s="4">
        <v>1416202.58</v>
      </c>
      <c r="P84" s="4">
        <v>0</v>
      </c>
      <c r="Q84" s="2">
        <v>1</v>
      </c>
      <c r="R84" s="4">
        <v>1416202.58</v>
      </c>
      <c r="S84" s="2">
        <v>1</v>
      </c>
      <c r="T84" s="2">
        <v>1</v>
      </c>
      <c r="U84" s="6">
        <v>44954</v>
      </c>
    </row>
    <row r="85" spans="1:21" x14ac:dyDescent="0.25">
      <c r="A85" t="s">
        <v>239</v>
      </c>
      <c r="C85" t="s">
        <v>171</v>
      </c>
      <c r="D85">
        <v>1.5</v>
      </c>
      <c r="E85" t="s">
        <v>192</v>
      </c>
      <c r="F85" t="s">
        <v>193</v>
      </c>
      <c r="G85" s="2">
        <v>1</v>
      </c>
      <c r="H85" s="1">
        <v>44867</v>
      </c>
      <c r="I85" s="1">
        <v>44873</v>
      </c>
      <c r="J85" s="2" t="s">
        <v>194</v>
      </c>
      <c r="K85" s="2" t="s">
        <v>91</v>
      </c>
      <c r="L85" s="2">
        <v>1</v>
      </c>
      <c r="M85" s="2">
        <v>1</v>
      </c>
      <c r="N85" s="4">
        <v>277529.90999999997</v>
      </c>
      <c r="O85" s="4">
        <v>277529.90999999997</v>
      </c>
      <c r="P85" s="4">
        <v>0</v>
      </c>
      <c r="Q85" s="2">
        <v>1</v>
      </c>
      <c r="R85" s="4">
        <v>277529.90999999997</v>
      </c>
      <c r="S85" s="2">
        <v>1</v>
      </c>
      <c r="T85" s="2">
        <v>1</v>
      </c>
      <c r="U85" s="6">
        <v>44954</v>
      </c>
    </row>
    <row r="86" spans="1:21" x14ac:dyDescent="0.25">
      <c r="A86" t="s">
        <v>239</v>
      </c>
      <c r="C86" t="s">
        <v>171</v>
      </c>
      <c r="D86">
        <v>1.5</v>
      </c>
      <c r="E86" t="s">
        <v>195</v>
      </c>
      <c r="F86" t="s">
        <v>196</v>
      </c>
      <c r="G86" s="2">
        <v>1</v>
      </c>
      <c r="H86" s="1">
        <v>44875</v>
      </c>
      <c r="I86" s="1">
        <v>44875</v>
      </c>
      <c r="J86" s="2" t="s">
        <v>194</v>
      </c>
      <c r="K86" s="2" t="s">
        <v>91</v>
      </c>
      <c r="L86" s="2">
        <v>1</v>
      </c>
      <c r="M86" s="2">
        <v>1</v>
      </c>
      <c r="N86" s="4">
        <v>1416202.58</v>
      </c>
      <c r="O86" s="4">
        <v>1416202.58</v>
      </c>
      <c r="P86" s="4">
        <v>0</v>
      </c>
      <c r="Q86" s="2">
        <v>1</v>
      </c>
      <c r="R86" s="4">
        <v>1416202.58</v>
      </c>
      <c r="S86" s="2">
        <v>1</v>
      </c>
      <c r="T86" s="2">
        <v>1</v>
      </c>
      <c r="U86" s="6">
        <v>44954</v>
      </c>
    </row>
    <row r="87" spans="1:21" x14ac:dyDescent="0.25">
      <c r="A87" t="s">
        <v>239</v>
      </c>
      <c r="C87" t="s">
        <v>171</v>
      </c>
      <c r="D87">
        <v>1.5</v>
      </c>
      <c r="E87" t="s">
        <v>197</v>
      </c>
      <c r="F87" t="s">
        <v>73</v>
      </c>
      <c r="G87" s="2">
        <v>0</v>
      </c>
      <c r="H87" s="1">
        <v>44876</v>
      </c>
      <c r="I87" s="1">
        <v>44889</v>
      </c>
      <c r="J87" s="1">
        <v>44954</v>
      </c>
      <c r="K87" s="1">
        <v>44967</v>
      </c>
      <c r="L87" s="2">
        <v>1</v>
      </c>
      <c r="M87" s="2">
        <v>0</v>
      </c>
      <c r="N87" s="4">
        <v>0</v>
      </c>
      <c r="O87" s="4">
        <v>7730888.8700000001</v>
      </c>
      <c r="P87" s="4">
        <v>-7730888.8700000001</v>
      </c>
      <c r="Q87" s="2">
        <v>0</v>
      </c>
      <c r="R87" s="4">
        <v>7730888.8700000001</v>
      </c>
      <c r="S87" s="2">
        <v>0</v>
      </c>
      <c r="T87" s="2">
        <v>0</v>
      </c>
      <c r="U87" s="6">
        <v>44954</v>
      </c>
    </row>
    <row r="88" spans="1:21" x14ac:dyDescent="0.25">
      <c r="A88" t="s">
        <v>198</v>
      </c>
      <c r="D88" t="str">
        <f>VLOOKUP(A88,Sheet2!$A$1:$C$13,2,FALSE)</f>
        <v>RETG-WALL-R-6.1.6</v>
      </c>
      <c r="H88" s="1">
        <v>44793</v>
      </c>
      <c r="I88" s="1">
        <v>44927</v>
      </c>
      <c r="J88" s="2" t="s">
        <v>109</v>
      </c>
      <c r="K88" s="1">
        <v>44962</v>
      </c>
      <c r="L88" s="2">
        <v>1</v>
      </c>
      <c r="M88" s="3">
        <v>0.89980000000000004</v>
      </c>
      <c r="N88" s="4">
        <v>15617860.18</v>
      </c>
      <c r="O88" s="4">
        <v>17357310.18</v>
      </c>
      <c r="P88" s="4">
        <v>-1739449.99</v>
      </c>
      <c r="Q88" s="3">
        <v>0.9</v>
      </c>
      <c r="R88" s="4">
        <v>17357310.18</v>
      </c>
      <c r="S88" s="3">
        <v>0.89329999999999998</v>
      </c>
      <c r="T88" s="3">
        <v>0.93330000000000002</v>
      </c>
      <c r="U88" s="6">
        <v>44954</v>
      </c>
    </row>
    <row r="89" spans="1:21" x14ac:dyDescent="0.25">
      <c r="A89" t="s">
        <v>240</v>
      </c>
      <c r="C89" t="s">
        <v>198</v>
      </c>
      <c r="D89">
        <v>1.6</v>
      </c>
      <c r="E89" t="s">
        <v>199</v>
      </c>
      <c r="F89" t="s">
        <v>62</v>
      </c>
      <c r="G89" s="2">
        <v>1</v>
      </c>
      <c r="H89" s="1">
        <v>44793</v>
      </c>
      <c r="I89" s="1">
        <v>44795</v>
      </c>
      <c r="J89" s="2" t="s">
        <v>109</v>
      </c>
      <c r="K89" s="2" t="s">
        <v>200</v>
      </c>
      <c r="L89" s="2">
        <v>1</v>
      </c>
      <c r="M89" s="2">
        <v>1</v>
      </c>
      <c r="N89" s="4">
        <v>411010.15</v>
      </c>
      <c r="O89" s="4">
        <v>411010.15</v>
      </c>
      <c r="P89" s="4">
        <v>0</v>
      </c>
      <c r="Q89" s="2">
        <v>1</v>
      </c>
      <c r="R89" s="4">
        <v>411010.15</v>
      </c>
      <c r="S89" s="2">
        <v>0</v>
      </c>
      <c r="T89" s="2">
        <v>0</v>
      </c>
      <c r="U89" s="6">
        <v>44954</v>
      </c>
    </row>
    <row r="90" spans="1:21" x14ac:dyDescent="0.25">
      <c r="A90" t="s">
        <v>240</v>
      </c>
      <c r="C90" t="s">
        <v>198</v>
      </c>
      <c r="D90">
        <v>1.6</v>
      </c>
      <c r="E90" t="s">
        <v>201</v>
      </c>
      <c r="F90" t="s">
        <v>65</v>
      </c>
      <c r="G90" s="2">
        <v>1</v>
      </c>
      <c r="H90" s="1">
        <v>44832</v>
      </c>
      <c r="I90" s="1">
        <v>44834</v>
      </c>
      <c r="J90" s="2" t="s">
        <v>200</v>
      </c>
      <c r="K90" s="2" t="s">
        <v>202</v>
      </c>
      <c r="L90" s="2">
        <v>1</v>
      </c>
      <c r="M90" s="2">
        <v>1</v>
      </c>
      <c r="N90" s="4">
        <v>5790453.1699999999</v>
      </c>
      <c r="O90" s="4">
        <v>5790453.1699999999</v>
      </c>
      <c r="P90" s="4">
        <v>0</v>
      </c>
      <c r="Q90" s="2">
        <v>1</v>
      </c>
      <c r="R90" s="4">
        <v>5790453.1699999999</v>
      </c>
      <c r="S90" s="2">
        <v>0</v>
      </c>
      <c r="T90" s="2">
        <v>0</v>
      </c>
      <c r="U90" s="6">
        <v>44954</v>
      </c>
    </row>
    <row r="91" spans="1:21" x14ac:dyDescent="0.25">
      <c r="A91" t="s">
        <v>240</v>
      </c>
      <c r="C91" t="s">
        <v>198</v>
      </c>
      <c r="D91">
        <v>1.6</v>
      </c>
      <c r="E91" t="s">
        <v>203</v>
      </c>
      <c r="F91" t="s">
        <v>69</v>
      </c>
      <c r="G91" s="2">
        <v>1</v>
      </c>
      <c r="H91" s="1">
        <v>44836</v>
      </c>
      <c r="I91" s="1">
        <v>44841</v>
      </c>
      <c r="J91" s="2" t="s">
        <v>147</v>
      </c>
      <c r="K91" s="2" t="s">
        <v>204</v>
      </c>
      <c r="L91" s="2">
        <v>1</v>
      </c>
      <c r="M91" s="2">
        <v>1</v>
      </c>
      <c r="N91" s="4">
        <v>952724.52</v>
      </c>
      <c r="O91" s="4">
        <v>952724.52</v>
      </c>
      <c r="P91" s="4">
        <v>0</v>
      </c>
      <c r="Q91" s="2">
        <v>1</v>
      </c>
      <c r="R91" s="4">
        <v>952724.52</v>
      </c>
      <c r="S91" s="2">
        <v>1</v>
      </c>
      <c r="T91" s="2">
        <v>1</v>
      </c>
      <c r="U91" s="6">
        <v>44954</v>
      </c>
    </row>
    <row r="92" spans="1:21" x14ac:dyDescent="0.25">
      <c r="A92" t="s">
        <v>240</v>
      </c>
      <c r="C92" t="s">
        <v>198</v>
      </c>
      <c r="D92">
        <v>1.6</v>
      </c>
      <c r="E92" t="s">
        <v>205</v>
      </c>
      <c r="F92" t="s">
        <v>73</v>
      </c>
      <c r="G92" s="2">
        <v>1</v>
      </c>
      <c r="H92" s="1">
        <v>44844</v>
      </c>
      <c r="I92" s="1">
        <v>44848</v>
      </c>
      <c r="J92" s="2" t="s">
        <v>122</v>
      </c>
      <c r="K92" s="2" t="s">
        <v>125</v>
      </c>
      <c r="L92" s="2">
        <v>1</v>
      </c>
      <c r="M92" s="2">
        <v>1</v>
      </c>
      <c r="N92" s="4">
        <v>252995.85</v>
      </c>
      <c r="O92" s="4">
        <v>252995.85</v>
      </c>
      <c r="P92" s="4">
        <v>0</v>
      </c>
      <c r="Q92" s="2">
        <v>1</v>
      </c>
      <c r="R92" s="4">
        <v>252995.85</v>
      </c>
      <c r="S92" s="2">
        <v>1</v>
      </c>
      <c r="T92" s="2">
        <v>1</v>
      </c>
      <c r="U92" s="6">
        <v>44954</v>
      </c>
    </row>
    <row r="93" spans="1:21" x14ac:dyDescent="0.25">
      <c r="A93" t="s">
        <v>240</v>
      </c>
      <c r="C93" t="s">
        <v>198</v>
      </c>
      <c r="D93">
        <v>1.6</v>
      </c>
      <c r="E93" t="s">
        <v>206</v>
      </c>
      <c r="F93" t="s">
        <v>77</v>
      </c>
      <c r="G93" s="2">
        <v>1</v>
      </c>
      <c r="H93" s="1">
        <v>44850</v>
      </c>
      <c r="I93" s="1">
        <v>44853</v>
      </c>
      <c r="J93" s="2" t="s">
        <v>79</v>
      </c>
      <c r="K93" s="2" t="s">
        <v>82</v>
      </c>
      <c r="L93" s="2">
        <v>1</v>
      </c>
      <c r="M93" s="2">
        <v>1</v>
      </c>
      <c r="N93" s="4">
        <v>156110.57</v>
      </c>
      <c r="O93" s="4">
        <v>156110.57</v>
      </c>
      <c r="P93" s="4">
        <v>0</v>
      </c>
      <c r="Q93" s="2">
        <v>1</v>
      </c>
      <c r="R93" s="4">
        <v>156110.57</v>
      </c>
      <c r="S93" s="2">
        <v>1</v>
      </c>
      <c r="T93" s="2">
        <v>1</v>
      </c>
      <c r="U93" s="6">
        <v>44954</v>
      </c>
    </row>
    <row r="94" spans="1:21" x14ac:dyDescent="0.25">
      <c r="A94" t="s">
        <v>240</v>
      </c>
      <c r="C94" t="s">
        <v>198</v>
      </c>
      <c r="D94">
        <v>1.6</v>
      </c>
      <c r="E94" t="s">
        <v>207</v>
      </c>
      <c r="F94" t="s">
        <v>81</v>
      </c>
      <c r="G94" s="2">
        <v>1</v>
      </c>
      <c r="H94" s="1">
        <v>44855</v>
      </c>
      <c r="I94" s="1">
        <v>44855</v>
      </c>
      <c r="J94" s="2" t="s">
        <v>79</v>
      </c>
      <c r="K94" s="2" t="s">
        <v>82</v>
      </c>
      <c r="L94" s="2">
        <v>1</v>
      </c>
      <c r="M94" s="2">
        <v>1</v>
      </c>
      <c r="N94" s="4">
        <v>50981.87</v>
      </c>
      <c r="O94" s="4">
        <v>50981.87</v>
      </c>
      <c r="P94" s="4">
        <v>0</v>
      </c>
      <c r="Q94" s="2">
        <v>1</v>
      </c>
      <c r="R94" s="4">
        <v>50981.87</v>
      </c>
      <c r="S94" s="2">
        <v>1</v>
      </c>
      <c r="T94" s="2">
        <v>1</v>
      </c>
      <c r="U94" s="6">
        <v>44954</v>
      </c>
    </row>
    <row r="95" spans="1:21" x14ac:dyDescent="0.25">
      <c r="A95" t="s">
        <v>240</v>
      </c>
      <c r="C95" t="s">
        <v>198</v>
      </c>
      <c r="D95">
        <v>1.6</v>
      </c>
      <c r="E95" t="s">
        <v>208</v>
      </c>
      <c r="F95" t="s">
        <v>84</v>
      </c>
      <c r="G95" s="2">
        <v>1</v>
      </c>
      <c r="H95" s="1">
        <v>44857</v>
      </c>
      <c r="I95" s="1">
        <v>44857</v>
      </c>
      <c r="J95" s="2" t="s">
        <v>79</v>
      </c>
      <c r="K95" s="2" t="s">
        <v>82</v>
      </c>
      <c r="L95" s="2">
        <v>1</v>
      </c>
      <c r="M95" s="2">
        <v>1</v>
      </c>
      <c r="N95" s="4">
        <v>2536235.48</v>
      </c>
      <c r="O95" s="4">
        <v>2536235.48</v>
      </c>
      <c r="P95" s="4">
        <v>0</v>
      </c>
      <c r="Q95" s="2">
        <v>1</v>
      </c>
      <c r="R95" s="4">
        <v>2536235.48</v>
      </c>
      <c r="S95" s="2">
        <v>1</v>
      </c>
      <c r="T95" s="2">
        <v>1</v>
      </c>
      <c r="U95" s="6">
        <v>44954</v>
      </c>
    </row>
    <row r="96" spans="1:21" x14ac:dyDescent="0.25">
      <c r="A96" t="s">
        <v>240</v>
      </c>
      <c r="C96" t="s">
        <v>198</v>
      </c>
      <c r="D96">
        <v>1.6</v>
      </c>
      <c r="E96" t="s">
        <v>209</v>
      </c>
      <c r="F96" t="s">
        <v>86</v>
      </c>
      <c r="G96" s="2">
        <v>1</v>
      </c>
      <c r="H96" s="1">
        <v>44877</v>
      </c>
      <c r="I96" s="1">
        <v>44880</v>
      </c>
      <c r="J96" s="2" t="s">
        <v>132</v>
      </c>
      <c r="K96" s="2" t="s">
        <v>95</v>
      </c>
      <c r="L96" s="2">
        <v>1</v>
      </c>
      <c r="M96" s="2">
        <v>1</v>
      </c>
      <c r="N96" s="4">
        <v>156110.57</v>
      </c>
      <c r="O96" s="4">
        <v>156110.57</v>
      </c>
      <c r="P96" s="4">
        <v>0</v>
      </c>
      <c r="Q96" s="2">
        <v>1</v>
      </c>
      <c r="R96" s="4">
        <v>156110.57</v>
      </c>
      <c r="S96" s="2">
        <v>1</v>
      </c>
      <c r="T96" s="2">
        <v>1</v>
      </c>
      <c r="U96" s="6">
        <v>44954</v>
      </c>
    </row>
    <row r="97" spans="1:21" x14ac:dyDescent="0.25">
      <c r="A97" t="s">
        <v>240</v>
      </c>
      <c r="C97" t="s">
        <v>198</v>
      </c>
      <c r="D97">
        <v>1.6</v>
      </c>
      <c r="E97" t="s">
        <v>210</v>
      </c>
      <c r="F97" t="s">
        <v>88</v>
      </c>
      <c r="G97" s="2">
        <v>1</v>
      </c>
      <c r="H97" s="1">
        <v>44882</v>
      </c>
      <c r="I97" s="1">
        <v>44882</v>
      </c>
      <c r="J97" s="2" t="s">
        <v>132</v>
      </c>
      <c r="K97" s="2" t="s">
        <v>95</v>
      </c>
      <c r="L97" s="2">
        <v>1</v>
      </c>
      <c r="M97" s="2">
        <v>1</v>
      </c>
      <c r="N97" s="4">
        <v>796613.95</v>
      </c>
      <c r="O97" s="4">
        <v>796613.95</v>
      </c>
      <c r="P97" s="4">
        <v>0</v>
      </c>
      <c r="Q97" s="2">
        <v>1</v>
      </c>
      <c r="R97" s="4">
        <v>796613.95</v>
      </c>
      <c r="S97" s="2">
        <v>1</v>
      </c>
      <c r="T97" s="2">
        <v>1</v>
      </c>
      <c r="U97" s="6">
        <v>44954</v>
      </c>
    </row>
    <row r="98" spans="1:21" x14ac:dyDescent="0.25">
      <c r="A98" t="s">
        <v>240</v>
      </c>
      <c r="C98" t="s">
        <v>198</v>
      </c>
      <c r="D98">
        <v>1.6</v>
      </c>
      <c r="E98" t="s">
        <v>211</v>
      </c>
      <c r="F98" t="s">
        <v>90</v>
      </c>
      <c r="G98" s="2">
        <v>1</v>
      </c>
      <c r="H98" s="1">
        <v>44886</v>
      </c>
      <c r="I98" s="1">
        <v>44889</v>
      </c>
      <c r="J98" s="2" t="s">
        <v>138</v>
      </c>
      <c r="K98" s="2" t="s">
        <v>156</v>
      </c>
      <c r="L98" s="2">
        <v>1</v>
      </c>
      <c r="M98" s="2">
        <v>1</v>
      </c>
      <c r="N98" s="4">
        <v>156110.57</v>
      </c>
      <c r="O98" s="4">
        <v>156110.57</v>
      </c>
      <c r="P98" s="4">
        <v>0</v>
      </c>
      <c r="Q98" s="2">
        <v>1</v>
      </c>
      <c r="R98" s="4">
        <v>156110.57</v>
      </c>
      <c r="S98" s="2">
        <v>1</v>
      </c>
      <c r="T98" s="2">
        <v>1</v>
      </c>
      <c r="U98" s="6">
        <v>44954</v>
      </c>
    </row>
    <row r="99" spans="1:21" x14ac:dyDescent="0.25">
      <c r="A99" t="s">
        <v>240</v>
      </c>
      <c r="C99" t="s">
        <v>198</v>
      </c>
      <c r="D99">
        <v>1.6</v>
      </c>
      <c r="E99" t="s">
        <v>212</v>
      </c>
      <c r="F99" t="s">
        <v>93</v>
      </c>
      <c r="G99" s="2">
        <v>1</v>
      </c>
      <c r="H99" s="1">
        <v>44891</v>
      </c>
      <c r="I99" s="1">
        <v>44891</v>
      </c>
      <c r="J99" s="2" t="s">
        <v>138</v>
      </c>
      <c r="K99" s="2" t="s">
        <v>156</v>
      </c>
      <c r="L99" s="2">
        <v>1</v>
      </c>
      <c r="M99" s="2">
        <v>1</v>
      </c>
      <c r="N99" s="4">
        <v>796613.95</v>
      </c>
      <c r="O99" s="4">
        <v>796613.95</v>
      </c>
      <c r="P99" s="4">
        <v>0</v>
      </c>
      <c r="Q99" s="2">
        <v>1</v>
      </c>
      <c r="R99" s="4">
        <v>796613.95</v>
      </c>
      <c r="S99" s="2">
        <v>1</v>
      </c>
      <c r="T99" s="2">
        <v>1</v>
      </c>
      <c r="U99" s="6">
        <v>44954</v>
      </c>
    </row>
    <row r="100" spans="1:21" x14ac:dyDescent="0.25">
      <c r="A100" t="s">
        <v>240</v>
      </c>
      <c r="C100" t="s">
        <v>198</v>
      </c>
      <c r="D100">
        <v>1.6</v>
      </c>
      <c r="E100" t="s">
        <v>213</v>
      </c>
      <c r="F100" t="s">
        <v>129</v>
      </c>
      <c r="G100" s="2">
        <v>1</v>
      </c>
      <c r="H100" s="1">
        <v>44895</v>
      </c>
      <c r="I100" s="1">
        <v>44898</v>
      </c>
      <c r="J100" s="2" t="s">
        <v>138</v>
      </c>
      <c r="K100" s="2" t="s">
        <v>156</v>
      </c>
      <c r="L100" s="2">
        <v>1</v>
      </c>
      <c r="M100" s="2">
        <v>1</v>
      </c>
      <c r="N100" s="4">
        <v>156110.57</v>
      </c>
      <c r="O100" s="4">
        <v>156110.57</v>
      </c>
      <c r="P100" s="4">
        <v>0</v>
      </c>
      <c r="Q100" s="2">
        <v>1</v>
      </c>
      <c r="R100" s="4">
        <v>156110.57</v>
      </c>
      <c r="S100" s="2">
        <v>1</v>
      </c>
      <c r="T100" s="2">
        <v>1</v>
      </c>
      <c r="U100" s="6">
        <v>44954</v>
      </c>
    </row>
    <row r="101" spans="1:21" x14ac:dyDescent="0.25">
      <c r="A101" t="s">
        <v>240</v>
      </c>
      <c r="C101" t="s">
        <v>198</v>
      </c>
      <c r="D101">
        <v>1.6</v>
      </c>
      <c r="E101" t="s">
        <v>214</v>
      </c>
      <c r="F101" t="s">
        <v>131</v>
      </c>
      <c r="G101" s="2">
        <v>1</v>
      </c>
      <c r="H101" s="1">
        <v>44900</v>
      </c>
      <c r="I101" s="1">
        <v>44900</v>
      </c>
      <c r="J101" s="2" t="s">
        <v>138</v>
      </c>
      <c r="K101" s="2" t="s">
        <v>156</v>
      </c>
      <c r="L101" s="2">
        <v>1</v>
      </c>
      <c r="M101" s="2">
        <v>1</v>
      </c>
      <c r="N101" s="4">
        <v>796613.95</v>
      </c>
      <c r="O101" s="4">
        <v>796613.95</v>
      </c>
      <c r="P101" s="4">
        <v>0</v>
      </c>
      <c r="Q101" s="2">
        <v>1</v>
      </c>
      <c r="R101" s="4">
        <v>796613.95</v>
      </c>
      <c r="S101" s="2">
        <v>1</v>
      </c>
      <c r="T101" s="2">
        <v>1</v>
      </c>
      <c r="U101" s="6">
        <v>44954</v>
      </c>
    </row>
    <row r="102" spans="1:21" x14ac:dyDescent="0.25">
      <c r="A102" t="s">
        <v>240</v>
      </c>
      <c r="C102" t="s">
        <v>198</v>
      </c>
      <c r="D102">
        <v>1.6</v>
      </c>
      <c r="E102" t="s">
        <v>215</v>
      </c>
      <c r="F102" t="s">
        <v>161</v>
      </c>
      <c r="G102" s="2">
        <v>1</v>
      </c>
      <c r="H102" s="1">
        <v>44904</v>
      </c>
      <c r="I102" s="1">
        <v>44907</v>
      </c>
      <c r="J102" s="2" t="s">
        <v>138</v>
      </c>
      <c r="K102" s="2" t="s">
        <v>156</v>
      </c>
      <c r="L102" s="2">
        <v>1</v>
      </c>
      <c r="M102" s="2">
        <v>1</v>
      </c>
      <c r="N102" s="4">
        <v>869725</v>
      </c>
      <c r="O102" s="4">
        <v>869725</v>
      </c>
      <c r="P102" s="4">
        <v>0</v>
      </c>
      <c r="Q102" s="2">
        <v>1</v>
      </c>
      <c r="R102" s="4">
        <v>869725</v>
      </c>
      <c r="S102" s="2">
        <v>1</v>
      </c>
      <c r="T102" s="2">
        <v>1</v>
      </c>
      <c r="U102" s="6">
        <v>44954</v>
      </c>
    </row>
    <row r="103" spans="1:21" x14ac:dyDescent="0.25">
      <c r="A103" t="s">
        <v>240</v>
      </c>
      <c r="C103" t="s">
        <v>198</v>
      </c>
      <c r="D103">
        <v>1.6</v>
      </c>
      <c r="E103" t="s">
        <v>216</v>
      </c>
      <c r="F103" t="s">
        <v>164</v>
      </c>
      <c r="G103" s="2">
        <v>1</v>
      </c>
      <c r="H103" s="1">
        <v>44909</v>
      </c>
      <c r="I103" s="1">
        <v>44909</v>
      </c>
      <c r="J103" s="2" t="s">
        <v>138</v>
      </c>
      <c r="K103" s="2" t="s">
        <v>156</v>
      </c>
      <c r="L103" s="2">
        <v>1</v>
      </c>
      <c r="M103" s="2">
        <v>1</v>
      </c>
      <c r="N103" s="4">
        <v>869725</v>
      </c>
      <c r="O103" s="4">
        <v>869725</v>
      </c>
      <c r="P103" s="4">
        <v>0</v>
      </c>
      <c r="Q103" s="2">
        <v>1</v>
      </c>
      <c r="R103" s="4">
        <v>869725</v>
      </c>
      <c r="S103" s="2">
        <v>1</v>
      </c>
      <c r="T103" s="2">
        <v>1</v>
      </c>
      <c r="U103" s="6">
        <v>44954</v>
      </c>
    </row>
    <row r="104" spans="1:21" x14ac:dyDescent="0.25">
      <c r="A104" t="s">
        <v>240</v>
      </c>
      <c r="C104" t="s">
        <v>198</v>
      </c>
      <c r="D104">
        <v>1.6</v>
      </c>
      <c r="E104" t="s">
        <v>217</v>
      </c>
      <c r="F104" t="s">
        <v>166</v>
      </c>
      <c r="G104" s="2">
        <v>1</v>
      </c>
      <c r="H104" s="1">
        <v>44913</v>
      </c>
      <c r="I104" s="1">
        <v>44916</v>
      </c>
      <c r="J104" s="2" t="s">
        <v>138</v>
      </c>
      <c r="K104" s="2" t="s">
        <v>156</v>
      </c>
      <c r="L104" s="2">
        <v>1</v>
      </c>
      <c r="M104" s="2">
        <v>1</v>
      </c>
      <c r="N104" s="4">
        <v>869725</v>
      </c>
      <c r="O104" s="4">
        <v>869725</v>
      </c>
      <c r="P104" s="4">
        <v>0</v>
      </c>
      <c r="Q104" s="2">
        <v>1</v>
      </c>
      <c r="R104" s="4">
        <v>869725</v>
      </c>
      <c r="S104" s="2">
        <v>1</v>
      </c>
      <c r="T104" s="2">
        <v>1</v>
      </c>
      <c r="U104" s="6">
        <v>44954</v>
      </c>
    </row>
    <row r="105" spans="1:21" x14ac:dyDescent="0.25">
      <c r="A105" t="s">
        <v>240</v>
      </c>
      <c r="C105" t="s">
        <v>198</v>
      </c>
      <c r="D105">
        <v>1.6</v>
      </c>
      <c r="E105" t="s">
        <v>218</v>
      </c>
      <c r="F105" t="s">
        <v>168</v>
      </c>
      <c r="G105" s="2">
        <v>0</v>
      </c>
      <c r="H105" s="1">
        <v>44918</v>
      </c>
      <c r="I105" s="1">
        <v>44918</v>
      </c>
      <c r="J105" s="1">
        <v>44954</v>
      </c>
      <c r="K105" s="1">
        <v>44954</v>
      </c>
      <c r="L105" s="2">
        <v>1</v>
      </c>
      <c r="M105" s="2">
        <v>0</v>
      </c>
      <c r="N105" s="4">
        <v>0</v>
      </c>
      <c r="O105" s="4">
        <v>869725</v>
      </c>
      <c r="P105" s="4">
        <v>-869725</v>
      </c>
      <c r="Q105" s="2">
        <v>0</v>
      </c>
      <c r="R105" s="4">
        <v>869725</v>
      </c>
      <c r="S105" s="2">
        <v>0</v>
      </c>
      <c r="T105" s="2">
        <v>0</v>
      </c>
      <c r="U105" s="6">
        <v>44954</v>
      </c>
    </row>
    <row r="106" spans="1:21" x14ac:dyDescent="0.25">
      <c r="A106" t="s">
        <v>240</v>
      </c>
      <c r="C106" t="s">
        <v>198</v>
      </c>
      <c r="D106">
        <v>1.6</v>
      </c>
      <c r="E106" t="s">
        <v>219</v>
      </c>
      <c r="F106" t="s">
        <v>73</v>
      </c>
      <c r="G106" s="2">
        <v>0</v>
      </c>
      <c r="H106" s="1">
        <v>44919</v>
      </c>
      <c r="I106" s="1">
        <v>44927</v>
      </c>
      <c r="J106" s="1">
        <v>44955</v>
      </c>
      <c r="K106" s="1">
        <v>44962</v>
      </c>
      <c r="L106" s="2">
        <v>1</v>
      </c>
      <c r="M106" s="2">
        <v>0</v>
      </c>
      <c r="N106" s="4">
        <v>0</v>
      </c>
      <c r="O106" s="4">
        <v>869725</v>
      </c>
      <c r="P106" s="4">
        <v>-869725</v>
      </c>
      <c r="Q106" s="2">
        <v>0</v>
      </c>
      <c r="R106" s="4">
        <v>869725</v>
      </c>
      <c r="S106" s="2">
        <v>0</v>
      </c>
      <c r="T106" s="2">
        <v>0</v>
      </c>
      <c r="U106" s="6">
        <v>44954</v>
      </c>
    </row>
    <row r="107" spans="1:21" x14ac:dyDescent="0.25">
      <c r="A107" t="s">
        <v>220</v>
      </c>
      <c r="D107" t="str">
        <f>VLOOKUP(A107,Sheet2!$A$1:$C$13,2,FALSE)</f>
        <v>RETG-WALL-R-6.3</v>
      </c>
      <c r="H107" s="1">
        <v>44932</v>
      </c>
      <c r="I107" s="1">
        <v>44941</v>
      </c>
      <c r="J107" s="1">
        <v>44979</v>
      </c>
      <c r="K107" s="1">
        <v>44988</v>
      </c>
      <c r="L107" s="2">
        <v>0</v>
      </c>
      <c r="M107" s="2">
        <v>0</v>
      </c>
      <c r="N107" s="4">
        <v>0</v>
      </c>
      <c r="O107" s="4">
        <v>0</v>
      </c>
      <c r="P107" s="4">
        <v>0</v>
      </c>
      <c r="Q107" s="2">
        <v>0</v>
      </c>
      <c r="R107" s="4">
        <v>0</v>
      </c>
      <c r="S107" s="2">
        <v>0</v>
      </c>
      <c r="T107" s="2">
        <v>0</v>
      </c>
      <c r="U107" s="6">
        <v>44954</v>
      </c>
    </row>
    <row r="108" spans="1:21" x14ac:dyDescent="0.25">
      <c r="A108" t="s">
        <v>241</v>
      </c>
      <c r="C108" t="s">
        <v>220</v>
      </c>
      <c r="D108">
        <v>3</v>
      </c>
      <c r="E108" t="s">
        <v>221</v>
      </c>
      <c r="F108" t="s">
        <v>222</v>
      </c>
      <c r="G108" s="2">
        <v>0</v>
      </c>
      <c r="H108" s="1">
        <v>44932</v>
      </c>
      <c r="I108" s="1">
        <v>44941</v>
      </c>
      <c r="J108" s="1">
        <v>44979</v>
      </c>
      <c r="K108" s="1">
        <v>44988</v>
      </c>
      <c r="L108" s="2">
        <v>1</v>
      </c>
      <c r="M108" s="2">
        <v>0</v>
      </c>
      <c r="N108" s="4">
        <v>0</v>
      </c>
      <c r="O108" s="4">
        <v>0</v>
      </c>
      <c r="P108" s="4">
        <v>0</v>
      </c>
      <c r="Q108" s="2">
        <v>0</v>
      </c>
      <c r="R108" s="4">
        <v>0</v>
      </c>
      <c r="S108" s="2">
        <v>0</v>
      </c>
      <c r="T108" s="2">
        <v>0</v>
      </c>
      <c r="U108" s="6">
        <v>44954</v>
      </c>
    </row>
    <row r="109" spans="1:21" x14ac:dyDescent="0.25">
      <c r="A109" t="s">
        <v>241</v>
      </c>
      <c r="C109" t="s">
        <v>220</v>
      </c>
      <c r="D109">
        <v>3</v>
      </c>
      <c r="E109" t="s">
        <v>223</v>
      </c>
      <c r="F109" t="s">
        <v>224</v>
      </c>
      <c r="G109" s="2">
        <v>0</v>
      </c>
      <c r="I109" s="1">
        <v>44941</v>
      </c>
      <c r="J109" s="2"/>
      <c r="K109" s="1">
        <v>44988</v>
      </c>
      <c r="L109" s="2">
        <v>1</v>
      </c>
      <c r="M109" s="2">
        <v>0</v>
      </c>
      <c r="N109" s="4">
        <v>0</v>
      </c>
      <c r="O109" s="4">
        <v>0</v>
      </c>
      <c r="P109" s="4">
        <v>0</v>
      </c>
      <c r="Q109" s="2">
        <v>0</v>
      </c>
      <c r="R109" s="4">
        <v>0</v>
      </c>
      <c r="S109" s="2">
        <v>0</v>
      </c>
      <c r="T109" s="2">
        <v>0</v>
      </c>
      <c r="U109" s="6">
        <v>44954</v>
      </c>
    </row>
    <row r="110" spans="1:21" x14ac:dyDescent="0.25">
      <c r="A110" t="s">
        <v>244</v>
      </c>
      <c r="H110" s="1">
        <v>44762</v>
      </c>
      <c r="I110" s="1">
        <v>44941</v>
      </c>
      <c r="J110" t="s">
        <v>19</v>
      </c>
      <c r="K110" s="1">
        <v>44982</v>
      </c>
      <c r="L110" s="2">
        <v>1</v>
      </c>
      <c r="M110" s="3">
        <v>0.79249999999999998</v>
      </c>
      <c r="N110" s="4">
        <v>202349404</v>
      </c>
      <c r="O110" s="4">
        <v>255345318.63999999</v>
      </c>
      <c r="P110" s="4">
        <v>-52995914.640000001</v>
      </c>
      <c r="Q110">
        <v>0.79</v>
      </c>
      <c r="R110" s="4">
        <v>255345318.63999999</v>
      </c>
      <c r="S110" s="3">
        <v>0.78600000000000003</v>
      </c>
      <c r="T110" s="3">
        <v>0.82720000000000005</v>
      </c>
      <c r="U110" s="6">
        <v>44947</v>
      </c>
    </row>
    <row r="111" spans="1:21" x14ac:dyDescent="0.25">
      <c r="A111" t="s">
        <v>245</v>
      </c>
      <c r="H111" s="1">
        <v>44762</v>
      </c>
      <c r="I111" s="1">
        <v>44941</v>
      </c>
      <c r="J111" t="s">
        <v>19</v>
      </c>
      <c r="K111" s="1">
        <v>44982</v>
      </c>
      <c r="L111" s="2">
        <v>0</v>
      </c>
      <c r="M111" s="2">
        <v>0</v>
      </c>
      <c r="N111" s="4">
        <v>0</v>
      </c>
      <c r="O111" s="4">
        <v>0</v>
      </c>
      <c r="P111" s="4">
        <v>0</v>
      </c>
      <c r="Q111">
        <v>0</v>
      </c>
      <c r="R111" s="4">
        <v>0</v>
      </c>
      <c r="S111" s="2">
        <v>0</v>
      </c>
      <c r="T111" s="2">
        <v>0</v>
      </c>
      <c r="U111" s="6">
        <v>44947</v>
      </c>
    </row>
    <row r="112" spans="1:21" x14ac:dyDescent="0.25">
      <c r="A112" t="s">
        <v>246</v>
      </c>
      <c r="C112" t="s">
        <v>20</v>
      </c>
      <c r="D112">
        <v>6</v>
      </c>
      <c r="E112" t="s">
        <v>21</v>
      </c>
      <c r="F112" t="s">
        <v>22</v>
      </c>
      <c r="G112" s="2">
        <v>1</v>
      </c>
      <c r="H112" s="1">
        <v>44762</v>
      </c>
      <c r="J112" t="s">
        <v>19</v>
      </c>
      <c r="L112" s="2">
        <v>1</v>
      </c>
      <c r="M112" s="2">
        <v>1</v>
      </c>
      <c r="N112" s="4">
        <v>0</v>
      </c>
      <c r="O112" s="4">
        <v>0</v>
      </c>
      <c r="P112" s="4">
        <v>0</v>
      </c>
      <c r="Q112">
        <v>0</v>
      </c>
      <c r="R112" s="4">
        <v>0</v>
      </c>
      <c r="S112" s="2">
        <v>0</v>
      </c>
      <c r="T112" s="2">
        <v>0</v>
      </c>
      <c r="U112" s="6">
        <v>44947</v>
      </c>
    </row>
    <row r="113" spans="1:21" x14ac:dyDescent="0.25">
      <c r="A113" t="s">
        <v>246</v>
      </c>
      <c r="C113" t="s">
        <v>20</v>
      </c>
      <c r="D113">
        <v>6</v>
      </c>
      <c r="E113" t="s">
        <v>23</v>
      </c>
      <c r="F113" t="s">
        <v>24</v>
      </c>
      <c r="G113" s="2">
        <v>0</v>
      </c>
      <c r="I113" s="1">
        <v>44941</v>
      </c>
      <c r="K113" s="1">
        <v>44982</v>
      </c>
      <c r="L113" s="2">
        <v>1</v>
      </c>
      <c r="M113" s="2">
        <v>0</v>
      </c>
      <c r="N113" s="4">
        <v>0</v>
      </c>
      <c r="O113" s="4">
        <v>0</v>
      </c>
      <c r="P113" s="4">
        <v>0</v>
      </c>
      <c r="Q113">
        <v>0</v>
      </c>
      <c r="R113" s="4">
        <v>0</v>
      </c>
      <c r="S113" s="2">
        <v>0</v>
      </c>
      <c r="T113" s="2">
        <v>0</v>
      </c>
      <c r="U113" s="6">
        <v>44947</v>
      </c>
    </row>
    <row r="114" spans="1:21" x14ac:dyDescent="0.25">
      <c r="A114" t="s">
        <v>247</v>
      </c>
      <c r="H114" s="1">
        <v>44762</v>
      </c>
      <c r="I114" s="1">
        <v>44782</v>
      </c>
      <c r="J114" t="s">
        <v>19</v>
      </c>
      <c r="K114" t="s">
        <v>25</v>
      </c>
      <c r="L114" s="2">
        <v>0</v>
      </c>
      <c r="M114" s="2">
        <v>0</v>
      </c>
      <c r="N114" s="4">
        <v>0</v>
      </c>
      <c r="O114" s="4">
        <v>0</v>
      </c>
      <c r="P114" s="4">
        <v>0</v>
      </c>
      <c r="Q114">
        <v>0</v>
      </c>
      <c r="R114" s="4">
        <v>0</v>
      </c>
      <c r="S114" s="2">
        <v>0</v>
      </c>
      <c r="T114" s="2">
        <v>0</v>
      </c>
      <c r="U114" s="6">
        <v>44947</v>
      </c>
    </row>
    <row r="115" spans="1:21" x14ac:dyDescent="0.25">
      <c r="A115" t="s">
        <v>248</v>
      </c>
      <c r="C115" t="s">
        <v>26</v>
      </c>
      <c r="D115">
        <v>2</v>
      </c>
      <c r="E115" t="s">
        <v>27</v>
      </c>
      <c r="F115" t="s">
        <v>28</v>
      </c>
      <c r="G115" s="2">
        <v>1</v>
      </c>
      <c r="H115" s="1">
        <v>44762</v>
      </c>
      <c r="J115" t="s">
        <v>19</v>
      </c>
      <c r="L115" s="2">
        <v>1</v>
      </c>
      <c r="M115" s="2">
        <v>1</v>
      </c>
      <c r="N115" s="4">
        <v>0</v>
      </c>
      <c r="O115" s="4">
        <v>0</v>
      </c>
      <c r="P115" s="4">
        <v>0</v>
      </c>
      <c r="Q115">
        <v>0</v>
      </c>
      <c r="R115" s="4">
        <v>0</v>
      </c>
      <c r="S115" s="2">
        <v>0</v>
      </c>
      <c r="T115" s="2">
        <v>0</v>
      </c>
      <c r="U115" s="6">
        <v>44947</v>
      </c>
    </row>
    <row r="116" spans="1:21" x14ac:dyDescent="0.25">
      <c r="A116" t="s">
        <v>248</v>
      </c>
      <c r="C116" t="s">
        <v>26</v>
      </c>
      <c r="D116">
        <v>2</v>
      </c>
      <c r="E116" t="s">
        <v>29</v>
      </c>
      <c r="F116" t="s">
        <v>30</v>
      </c>
      <c r="G116" s="2">
        <v>1</v>
      </c>
      <c r="H116" s="1">
        <v>44762</v>
      </c>
      <c r="I116" s="1">
        <v>44782</v>
      </c>
      <c r="J116" t="s">
        <v>19</v>
      </c>
      <c r="K116" t="s">
        <v>25</v>
      </c>
      <c r="L116" s="2">
        <v>1</v>
      </c>
      <c r="M116" s="2">
        <v>1</v>
      </c>
      <c r="N116" s="4">
        <v>0</v>
      </c>
      <c r="O116" s="4">
        <v>0</v>
      </c>
      <c r="P116" s="4">
        <v>0</v>
      </c>
      <c r="Q116">
        <v>0</v>
      </c>
      <c r="R116" s="4">
        <v>0</v>
      </c>
      <c r="S116" s="2">
        <v>0</v>
      </c>
      <c r="T116" s="2">
        <v>0</v>
      </c>
      <c r="U116" s="6">
        <v>44947</v>
      </c>
    </row>
    <row r="117" spans="1:21" x14ac:dyDescent="0.25">
      <c r="A117" t="s">
        <v>248</v>
      </c>
      <c r="C117" t="s">
        <v>26</v>
      </c>
      <c r="D117">
        <v>2</v>
      </c>
      <c r="E117" t="s">
        <v>31</v>
      </c>
      <c r="F117" t="s">
        <v>32</v>
      </c>
      <c r="G117" s="2">
        <v>1</v>
      </c>
      <c r="H117" s="1">
        <v>44762</v>
      </c>
      <c r="J117" t="s">
        <v>19</v>
      </c>
      <c r="L117" s="2">
        <v>1</v>
      </c>
      <c r="M117" s="2">
        <v>1</v>
      </c>
      <c r="N117" s="4">
        <v>0</v>
      </c>
      <c r="O117" s="4">
        <v>0</v>
      </c>
      <c r="P117" s="4">
        <v>0</v>
      </c>
      <c r="Q117">
        <v>0</v>
      </c>
      <c r="R117" s="4">
        <v>0</v>
      </c>
      <c r="S117" s="2">
        <v>0</v>
      </c>
      <c r="T117" s="2">
        <v>0</v>
      </c>
      <c r="U117" s="6">
        <v>44947</v>
      </c>
    </row>
    <row r="118" spans="1:21" x14ac:dyDescent="0.25">
      <c r="A118" t="s">
        <v>249</v>
      </c>
      <c r="H118" s="1">
        <v>44762</v>
      </c>
      <c r="I118" s="1">
        <v>44787</v>
      </c>
      <c r="J118" t="s">
        <v>19</v>
      </c>
      <c r="K118" t="s">
        <v>33</v>
      </c>
      <c r="L118" s="2">
        <v>0</v>
      </c>
      <c r="M118" s="2">
        <v>0</v>
      </c>
      <c r="N118" s="4">
        <v>0</v>
      </c>
      <c r="O118" s="4">
        <v>0</v>
      </c>
      <c r="P118" s="4">
        <v>0</v>
      </c>
      <c r="Q118">
        <v>0</v>
      </c>
      <c r="R118" s="4">
        <v>0</v>
      </c>
      <c r="S118" s="2">
        <v>0</v>
      </c>
      <c r="T118" s="2">
        <v>0</v>
      </c>
      <c r="U118" s="6">
        <v>44947</v>
      </c>
    </row>
    <row r="119" spans="1:21" x14ac:dyDescent="0.25">
      <c r="A119" t="s">
        <v>250</v>
      </c>
      <c r="C119" t="s">
        <v>34</v>
      </c>
      <c r="D119">
        <v>7</v>
      </c>
      <c r="E119" t="s">
        <v>35</v>
      </c>
      <c r="F119" t="s">
        <v>36</v>
      </c>
      <c r="G119" s="2">
        <v>1</v>
      </c>
      <c r="H119" s="1">
        <v>44767</v>
      </c>
      <c r="I119" s="1">
        <v>44773</v>
      </c>
      <c r="J119" t="s">
        <v>37</v>
      </c>
      <c r="K119" t="s">
        <v>38</v>
      </c>
      <c r="L119" s="2">
        <v>1</v>
      </c>
      <c r="M119" s="2">
        <v>1</v>
      </c>
      <c r="N119" s="4">
        <v>0</v>
      </c>
      <c r="O119" s="4">
        <v>0</v>
      </c>
      <c r="P119" s="4">
        <v>0</v>
      </c>
      <c r="Q119">
        <v>0</v>
      </c>
      <c r="R119" s="4">
        <v>0</v>
      </c>
      <c r="S119" s="2">
        <v>0</v>
      </c>
      <c r="T119" s="2">
        <v>0</v>
      </c>
      <c r="U119" s="6">
        <v>44947</v>
      </c>
    </row>
    <row r="120" spans="1:21" x14ac:dyDescent="0.25">
      <c r="A120" t="s">
        <v>250</v>
      </c>
      <c r="C120" t="s">
        <v>34</v>
      </c>
      <c r="D120">
        <v>7</v>
      </c>
      <c r="E120" t="s">
        <v>39</v>
      </c>
      <c r="F120" t="s">
        <v>40</v>
      </c>
      <c r="G120" s="2">
        <v>1</v>
      </c>
      <c r="H120" s="1">
        <v>44774</v>
      </c>
      <c r="I120" s="1">
        <v>44780</v>
      </c>
      <c r="J120" t="s">
        <v>41</v>
      </c>
      <c r="K120" t="s">
        <v>33</v>
      </c>
      <c r="L120" s="2">
        <v>1</v>
      </c>
      <c r="M120" s="2">
        <v>1</v>
      </c>
      <c r="N120" s="4">
        <v>0</v>
      </c>
      <c r="O120" s="4">
        <v>0</v>
      </c>
      <c r="P120" s="4">
        <v>0</v>
      </c>
      <c r="Q120">
        <v>0</v>
      </c>
      <c r="R120" s="4">
        <v>0</v>
      </c>
      <c r="S120" s="2">
        <v>0</v>
      </c>
      <c r="T120" s="2">
        <v>0</v>
      </c>
      <c r="U120" s="6">
        <v>44947</v>
      </c>
    </row>
    <row r="121" spans="1:21" x14ac:dyDescent="0.25">
      <c r="A121" t="s">
        <v>250</v>
      </c>
      <c r="C121" t="s">
        <v>34</v>
      </c>
      <c r="D121">
        <v>7</v>
      </c>
      <c r="E121" t="s">
        <v>42</v>
      </c>
      <c r="F121" t="s">
        <v>43</v>
      </c>
      <c r="G121" s="2">
        <v>1</v>
      </c>
      <c r="H121" s="1">
        <v>44774</v>
      </c>
      <c r="I121" s="1">
        <v>44787</v>
      </c>
      <c r="J121" t="s">
        <v>41</v>
      </c>
      <c r="K121" t="s">
        <v>33</v>
      </c>
      <c r="L121" s="2">
        <v>1</v>
      </c>
      <c r="M121" s="2">
        <v>1</v>
      </c>
      <c r="N121" s="4">
        <v>0</v>
      </c>
      <c r="O121" s="4">
        <v>0</v>
      </c>
      <c r="P121" s="4">
        <v>0</v>
      </c>
      <c r="Q121">
        <v>0</v>
      </c>
      <c r="R121" s="4">
        <v>0</v>
      </c>
      <c r="S121" s="2">
        <v>0</v>
      </c>
      <c r="T121" s="2">
        <v>0</v>
      </c>
      <c r="U121" s="6">
        <v>44947</v>
      </c>
    </row>
    <row r="122" spans="1:21" x14ac:dyDescent="0.25">
      <c r="A122" t="s">
        <v>250</v>
      </c>
      <c r="C122" t="s">
        <v>34</v>
      </c>
      <c r="D122">
        <v>7</v>
      </c>
      <c r="E122" t="s">
        <v>44</v>
      </c>
      <c r="F122" t="s">
        <v>45</v>
      </c>
      <c r="G122" s="2">
        <v>1</v>
      </c>
      <c r="H122" s="1">
        <v>44767</v>
      </c>
      <c r="I122" s="1">
        <v>44773</v>
      </c>
      <c r="J122" t="s">
        <v>37</v>
      </c>
      <c r="K122" t="s">
        <v>38</v>
      </c>
      <c r="L122" s="2">
        <v>1</v>
      </c>
      <c r="M122" s="2">
        <v>1</v>
      </c>
      <c r="N122" s="4">
        <v>0</v>
      </c>
      <c r="O122" s="4">
        <v>0</v>
      </c>
      <c r="P122" s="4">
        <v>0</v>
      </c>
      <c r="Q122">
        <v>0</v>
      </c>
      <c r="R122" s="4">
        <v>0</v>
      </c>
      <c r="S122" s="2">
        <v>0</v>
      </c>
      <c r="T122" s="2">
        <v>0</v>
      </c>
      <c r="U122" s="6">
        <v>44947</v>
      </c>
    </row>
    <row r="123" spans="1:21" x14ac:dyDescent="0.25">
      <c r="A123" t="s">
        <v>250</v>
      </c>
      <c r="C123" t="s">
        <v>34</v>
      </c>
      <c r="D123">
        <v>7</v>
      </c>
      <c r="E123" t="s">
        <v>46</v>
      </c>
      <c r="F123" t="s">
        <v>47</v>
      </c>
      <c r="G123" s="2">
        <v>1</v>
      </c>
      <c r="H123" s="1">
        <v>44767</v>
      </c>
      <c r="I123" s="1">
        <v>44773</v>
      </c>
      <c r="J123" t="s">
        <v>37</v>
      </c>
      <c r="K123" t="s">
        <v>38</v>
      </c>
      <c r="L123" s="2">
        <v>1</v>
      </c>
      <c r="M123" s="2">
        <v>1</v>
      </c>
      <c r="N123" s="4">
        <v>0</v>
      </c>
      <c r="O123" s="4">
        <v>0</v>
      </c>
      <c r="P123" s="4">
        <v>0</v>
      </c>
      <c r="Q123">
        <v>0</v>
      </c>
      <c r="R123" s="4">
        <v>0</v>
      </c>
      <c r="S123" s="2">
        <v>0</v>
      </c>
      <c r="T123" s="2">
        <v>0</v>
      </c>
      <c r="U123" s="6">
        <v>44947</v>
      </c>
    </row>
    <row r="124" spans="1:21" x14ac:dyDescent="0.25">
      <c r="A124" t="s">
        <v>250</v>
      </c>
      <c r="C124" t="s">
        <v>34</v>
      </c>
      <c r="D124">
        <v>7</v>
      </c>
      <c r="E124" t="s">
        <v>48</v>
      </c>
      <c r="F124" t="s">
        <v>49</v>
      </c>
      <c r="G124" s="2">
        <v>1</v>
      </c>
      <c r="H124" s="1">
        <v>44774</v>
      </c>
      <c r="I124" s="1">
        <v>44780</v>
      </c>
      <c r="J124" t="s">
        <v>41</v>
      </c>
      <c r="K124" t="s">
        <v>33</v>
      </c>
      <c r="L124" s="2">
        <v>1</v>
      </c>
      <c r="M124" s="2">
        <v>1</v>
      </c>
      <c r="N124" s="4">
        <v>0</v>
      </c>
      <c r="O124" s="4">
        <v>0</v>
      </c>
      <c r="P124" s="4">
        <v>0</v>
      </c>
      <c r="Q124">
        <v>0</v>
      </c>
      <c r="R124" s="4">
        <v>0</v>
      </c>
      <c r="S124" s="2">
        <v>0</v>
      </c>
      <c r="T124" s="2">
        <v>0</v>
      </c>
      <c r="U124" s="6">
        <v>44947</v>
      </c>
    </row>
    <row r="125" spans="1:21" x14ac:dyDescent="0.25">
      <c r="A125" t="s">
        <v>250</v>
      </c>
      <c r="C125" t="s">
        <v>34</v>
      </c>
      <c r="D125">
        <v>7</v>
      </c>
      <c r="E125" t="s">
        <v>50</v>
      </c>
      <c r="F125" t="s">
        <v>51</v>
      </c>
      <c r="G125" s="2">
        <v>1</v>
      </c>
      <c r="H125" s="1">
        <v>44762</v>
      </c>
      <c r="I125" s="1">
        <v>44766</v>
      </c>
      <c r="J125" t="s">
        <v>19</v>
      </c>
      <c r="K125" t="s">
        <v>52</v>
      </c>
      <c r="L125" s="2">
        <v>1</v>
      </c>
      <c r="M125" s="2">
        <v>1</v>
      </c>
      <c r="N125" s="4">
        <v>0</v>
      </c>
      <c r="O125" s="4">
        <v>0</v>
      </c>
      <c r="P125" s="4">
        <v>0</v>
      </c>
      <c r="Q125">
        <v>0</v>
      </c>
      <c r="R125" s="4">
        <v>0</v>
      </c>
      <c r="S125" s="2">
        <v>0</v>
      </c>
      <c r="T125" s="2">
        <v>0</v>
      </c>
      <c r="U125" s="6">
        <v>44947</v>
      </c>
    </row>
    <row r="126" spans="1:21" x14ac:dyDescent="0.25">
      <c r="A126" t="s">
        <v>251</v>
      </c>
      <c r="H126" s="1">
        <v>44781</v>
      </c>
      <c r="I126" s="1">
        <v>44911</v>
      </c>
      <c r="J126" t="s">
        <v>53</v>
      </c>
      <c r="K126" s="1">
        <v>44971</v>
      </c>
      <c r="L126" s="2">
        <v>0</v>
      </c>
      <c r="M126" s="2">
        <v>0</v>
      </c>
      <c r="N126" s="4">
        <v>0</v>
      </c>
      <c r="O126" s="4">
        <v>0</v>
      </c>
      <c r="P126" s="4">
        <v>0</v>
      </c>
      <c r="Q126">
        <v>0</v>
      </c>
      <c r="R126" s="4">
        <v>0</v>
      </c>
      <c r="S126" s="2">
        <v>0</v>
      </c>
      <c r="T126" s="2">
        <v>0</v>
      </c>
      <c r="U126" s="6">
        <v>44947</v>
      </c>
    </row>
    <row r="127" spans="1:21" x14ac:dyDescent="0.25">
      <c r="A127" t="s">
        <v>252</v>
      </c>
      <c r="C127" t="s">
        <v>54</v>
      </c>
      <c r="D127">
        <v>8</v>
      </c>
      <c r="E127" t="s">
        <v>55</v>
      </c>
      <c r="F127" t="s">
        <v>56</v>
      </c>
      <c r="G127" s="2">
        <v>0.6</v>
      </c>
      <c r="H127" s="1">
        <v>44781</v>
      </c>
      <c r="I127" s="1">
        <v>44911</v>
      </c>
      <c r="J127" t="s">
        <v>53</v>
      </c>
      <c r="K127" s="1">
        <v>44971</v>
      </c>
      <c r="L127" s="2">
        <v>1</v>
      </c>
      <c r="M127" s="2">
        <v>0.6</v>
      </c>
      <c r="N127" s="4">
        <v>0</v>
      </c>
      <c r="O127" s="4">
        <v>0</v>
      </c>
      <c r="P127" s="4">
        <v>0</v>
      </c>
      <c r="Q127">
        <v>0</v>
      </c>
      <c r="R127" s="4">
        <v>0</v>
      </c>
      <c r="S127" s="2">
        <v>0</v>
      </c>
      <c r="T127" s="2">
        <v>0</v>
      </c>
      <c r="U127" s="6">
        <v>44947</v>
      </c>
    </row>
    <row r="128" spans="1:21" x14ac:dyDescent="0.25">
      <c r="A128" t="s">
        <v>252</v>
      </c>
      <c r="C128" t="s">
        <v>54</v>
      </c>
      <c r="D128">
        <v>8</v>
      </c>
      <c r="E128" t="s">
        <v>57</v>
      </c>
      <c r="F128" t="s">
        <v>58</v>
      </c>
      <c r="G128" s="2">
        <v>0.6</v>
      </c>
      <c r="H128" s="1">
        <v>44781</v>
      </c>
      <c r="I128" s="1">
        <v>44911</v>
      </c>
      <c r="J128" t="s">
        <v>53</v>
      </c>
      <c r="K128" s="1">
        <v>44971</v>
      </c>
      <c r="L128" s="2">
        <v>1</v>
      </c>
      <c r="M128" s="2">
        <v>0.6</v>
      </c>
      <c r="N128" s="4">
        <v>0</v>
      </c>
      <c r="O128" s="4">
        <v>0</v>
      </c>
      <c r="P128" s="4">
        <v>0</v>
      </c>
      <c r="Q128">
        <v>0</v>
      </c>
      <c r="R128" s="4">
        <v>0</v>
      </c>
      <c r="S128" s="2">
        <v>0</v>
      </c>
      <c r="T128" s="2">
        <v>0</v>
      </c>
      <c r="U128" s="6">
        <v>44947</v>
      </c>
    </row>
    <row r="129" spans="1:21" x14ac:dyDescent="0.25">
      <c r="A129" t="s">
        <v>253</v>
      </c>
      <c r="H129" s="1">
        <v>44783</v>
      </c>
      <c r="I129" s="1">
        <v>44931</v>
      </c>
      <c r="J129" t="s">
        <v>59</v>
      </c>
      <c r="K129" s="1">
        <v>44972</v>
      </c>
      <c r="L129" s="2">
        <v>1</v>
      </c>
      <c r="M129" s="3">
        <v>0.79249999999999998</v>
      </c>
      <c r="N129" s="4">
        <v>202349404</v>
      </c>
      <c r="O129" s="4">
        <v>255345318.63999999</v>
      </c>
      <c r="P129" s="4">
        <v>-52995914.640000001</v>
      </c>
      <c r="Q129">
        <v>0.79</v>
      </c>
      <c r="R129" s="4">
        <v>255345318.63999999</v>
      </c>
      <c r="S129" s="3">
        <v>0.78600000000000003</v>
      </c>
      <c r="T129" s="3">
        <v>0.82720000000000005</v>
      </c>
      <c r="U129" s="6">
        <v>44947</v>
      </c>
    </row>
    <row r="130" spans="1:21" x14ac:dyDescent="0.25">
      <c r="A130" t="s">
        <v>254</v>
      </c>
      <c r="H130" s="1">
        <v>44783</v>
      </c>
      <c r="I130" s="1">
        <v>44884</v>
      </c>
      <c r="J130" t="s">
        <v>59</v>
      </c>
      <c r="K130" s="1">
        <v>44960</v>
      </c>
      <c r="L130" s="2">
        <v>1</v>
      </c>
      <c r="M130" s="3">
        <v>0.74719999999999998</v>
      </c>
      <c r="N130" s="4">
        <v>54757385.640000001</v>
      </c>
      <c r="O130" s="4">
        <v>73286420.760000005</v>
      </c>
      <c r="P130" s="4">
        <v>-18529035.109999999</v>
      </c>
      <c r="Q130">
        <v>0.75</v>
      </c>
      <c r="R130" s="4">
        <v>73286420.760000005</v>
      </c>
      <c r="S130" s="3">
        <v>0.88280000000000003</v>
      </c>
      <c r="T130" s="3">
        <v>0.93689999999999996</v>
      </c>
      <c r="U130" s="6">
        <v>44947</v>
      </c>
    </row>
    <row r="131" spans="1:21" x14ac:dyDescent="0.25">
      <c r="A131" t="s">
        <v>255</v>
      </c>
      <c r="C131" t="s">
        <v>60</v>
      </c>
      <c r="D131">
        <v>1.3</v>
      </c>
      <c r="E131" t="s">
        <v>61</v>
      </c>
      <c r="F131" t="s">
        <v>62</v>
      </c>
      <c r="G131" s="2">
        <v>1</v>
      </c>
      <c r="H131" s="1">
        <v>44783</v>
      </c>
      <c r="I131" s="1">
        <v>44787</v>
      </c>
      <c r="J131" t="s">
        <v>59</v>
      </c>
      <c r="K131" t="s">
        <v>63</v>
      </c>
      <c r="L131" s="2">
        <v>1</v>
      </c>
      <c r="M131" s="2">
        <v>1</v>
      </c>
      <c r="N131" s="4">
        <v>1735376.19</v>
      </c>
      <c r="O131" s="4">
        <v>1735376.19</v>
      </c>
      <c r="P131" s="4">
        <v>0</v>
      </c>
      <c r="Q131">
        <v>1</v>
      </c>
      <c r="R131" s="4">
        <v>1735376.19</v>
      </c>
      <c r="S131" s="2">
        <v>0</v>
      </c>
      <c r="T131" s="2">
        <v>0</v>
      </c>
      <c r="U131" s="6">
        <v>44947</v>
      </c>
    </row>
    <row r="132" spans="1:21" x14ac:dyDescent="0.25">
      <c r="A132" t="s">
        <v>255</v>
      </c>
      <c r="C132" t="s">
        <v>60</v>
      </c>
      <c r="D132">
        <v>1.3</v>
      </c>
      <c r="E132" t="s">
        <v>64</v>
      </c>
      <c r="F132" t="s">
        <v>65</v>
      </c>
      <c r="G132" s="2">
        <v>1</v>
      </c>
      <c r="H132" s="1">
        <v>44789</v>
      </c>
      <c r="I132" s="1">
        <v>44801</v>
      </c>
      <c r="J132" t="s">
        <v>66</v>
      </c>
      <c r="K132" t="s">
        <v>67</v>
      </c>
      <c r="L132" s="2">
        <v>1</v>
      </c>
      <c r="M132" s="2">
        <v>1</v>
      </c>
      <c r="N132" s="4">
        <v>24448580.059999999</v>
      </c>
      <c r="O132" s="4">
        <v>24448580.059999999</v>
      </c>
      <c r="P132" s="4">
        <v>0</v>
      </c>
      <c r="Q132">
        <v>1</v>
      </c>
      <c r="R132" s="4">
        <v>24448580.059999999</v>
      </c>
      <c r="S132" s="2">
        <v>0</v>
      </c>
      <c r="T132" s="2">
        <v>0</v>
      </c>
      <c r="U132" s="6">
        <v>44947</v>
      </c>
    </row>
    <row r="133" spans="1:21" x14ac:dyDescent="0.25">
      <c r="A133" t="s">
        <v>255</v>
      </c>
      <c r="C133" t="s">
        <v>60</v>
      </c>
      <c r="D133">
        <v>1.3</v>
      </c>
      <c r="E133" t="s">
        <v>68</v>
      </c>
      <c r="F133" t="s">
        <v>69</v>
      </c>
      <c r="G133" s="2">
        <v>1</v>
      </c>
      <c r="H133" s="1">
        <v>44803</v>
      </c>
      <c r="I133" s="1">
        <v>44807</v>
      </c>
      <c r="J133" t="s">
        <v>70</v>
      </c>
      <c r="K133" t="s">
        <v>71</v>
      </c>
      <c r="L133" s="2">
        <v>1</v>
      </c>
      <c r="M133" s="2">
        <v>1</v>
      </c>
      <c r="N133" s="4">
        <v>4022614.66</v>
      </c>
      <c r="O133" s="4">
        <v>4022614.66</v>
      </c>
      <c r="P133" s="4">
        <v>0</v>
      </c>
      <c r="Q133">
        <v>1</v>
      </c>
      <c r="R133" s="4">
        <v>4022614.66</v>
      </c>
      <c r="S133" s="2">
        <v>1</v>
      </c>
      <c r="T133" s="2">
        <v>1</v>
      </c>
      <c r="U133" s="6">
        <v>44947</v>
      </c>
    </row>
    <row r="134" spans="1:21" x14ac:dyDescent="0.25">
      <c r="A134" t="s">
        <v>255</v>
      </c>
      <c r="C134" t="s">
        <v>60</v>
      </c>
      <c r="D134">
        <v>1.3</v>
      </c>
      <c r="E134" t="s">
        <v>72</v>
      </c>
      <c r="F134" t="s">
        <v>73</v>
      </c>
      <c r="G134" s="2">
        <v>1</v>
      </c>
      <c r="H134" s="1">
        <v>44809</v>
      </c>
      <c r="I134" s="1">
        <v>44811</v>
      </c>
      <c r="J134" t="s">
        <v>74</v>
      </c>
      <c r="K134" t="s">
        <v>75</v>
      </c>
      <c r="L134" s="2">
        <v>1</v>
      </c>
      <c r="M134" s="2">
        <v>1</v>
      </c>
      <c r="N134" s="4">
        <v>1068204.68</v>
      </c>
      <c r="O134" s="4">
        <v>1068204.68</v>
      </c>
      <c r="P134" s="4">
        <v>0</v>
      </c>
      <c r="Q134">
        <v>1</v>
      </c>
      <c r="R134" s="4">
        <v>1068204.68</v>
      </c>
      <c r="S134" s="2">
        <v>1</v>
      </c>
      <c r="T134" s="2">
        <v>1</v>
      </c>
      <c r="U134" s="6">
        <v>44947</v>
      </c>
    </row>
    <row r="135" spans="1:21" x14ac:dyDescent="0.25">
      <c r="A135" t="s">
        <v>255</v>
      </c>
      <c r="C135" t="s">
        <v>60</v>
      </c>
      <c r="D135">
        <v>1.3</v>
      </c>
      <c r="E135" t="s">
        <v>76</v>
      </c>
      <c r="F135" t="s">
        <v>77</v>
      </c>
      <c r="G135" s="2">
        <v>1</v>
      </c>
      <c r="H135" s="1">
        <v>44813</v>
      </c>
      <c r="I135" s="1">
        <v>44821</v>
      </c>
      <c r="J135" t="s">
        <v>78</v>
      </c>
      <c r="K135" t="s">
        <v>79</v>
      </c>
      <c r="L135" s="2">
        <v>1</v>
      </c>
      <c r="M135" s="2">
        <v>1</v>
      </c>
      <c r="N135" s="4">
        <v>659133.53</v>
      </c>
      <c r="O135" s="4">
        <v>659133.53</v>
      </c>
      <c r="P135" s="4">
        <v>0</v>
      </c>
      <c r="Q135">
        <v>1</v>
      </c>
      <c r="R135" s="4">
        <v>659133.53</v>
      </c>
      <c r="S135" s="2">
        <v>1</v>
      </c>
      <c r="T135" s="2">
        <v>1</v>
      </c>
      <c r="U135" s="6">
        <v>44947</v>
      </c>
    </row>
    <row r="136" spans="1:21" x14ac:dyDescent="0.25">
      <c r="A136" t="s">
        <v>255</v>
      </c>
      <c r="C136" t="s">
        <v>60</v>
      </c>
      <c r="D136">
        <v>1.3</v>
      </c>
      <c r="E136" t="s">
        <v>80</v>
      </c>
      <c r="F136" t="s">
        <v>81</v>
      </c>
      <c r="G136" s="2">
        <v>1</v>
      </c>
      <c r="H136" s="1">
        <v>44823</v>
      </c>
      <c r="I136" s="1">
        <v>44825</v>
      </c>
      <c r="J136" t="s">
        <v>78</v>
      </c>
      <c r="K136" t="s">
        <v>82</v>
      </c>
      <c r="L136" s="2">
        <v>1</v>
      </c>
      <c r="M136" s="2">
        <v>1</v>
      </c>
      <c r="N136" s="4">
        <v>215256.8</v>
      </c>
      <c r="O136" s="4">
        <v>215256.8</v>
      </c>
      <c r="P136" s="4">
        <v>0</v>
      </c>
      <c r="Q136">
        <v>1</v>
      </c>
      <c r="R136" s="4">
        <v>215256.8</v>
      </c>
      <c r="S136" s="2">
        <v>1</v>
      </c>
      <c r="T136" s="2">
        <v>1</v>
      </c>
      <c r="U136" s="6">
        <v>44947</v>
      </c>
    </row>
    <row r="137" spans="1:21" x14ac:dyDescent="0.25">
      <c r="A137" t="s">
        <v>255</v>
      </c>
      <c r="C137" t="s">
        <v>60</v>
      </c>
      <c r="D137">
        <v>1.3</v>
      </c>
      <c r="E137" t="s">
        <v>83</v>
      </c>
      <c r="F137" t="s">
        <v>84</v>
      </c>
      <c r="G137" s="2">
        <v>1</v>
      </c>
      <c r="H137" s="1">
        <v>44827</v>
      </c>
      <c r="I137" s="1">
        <v>44828</v>
      </c>
      <c r="J137" t="s">
        <v>79</v>
      </c>
      <c r="K137" t="s">
        <v>82</v>
      </c>
      <c r="L137" s="2">
        <v>1</v>
      </c>
      <c r="M137" s="2">
        <v>1</v>
      </c>
      <c r="N137" s="4">
        <v>10708549.789999999</v>
      </c>
      <c r="O137" s="4">
        <v>10708549.789999999</v>
      </c>
      <c r="P137" s="4">
        <v>0</v>
      </c>
      <c r="Q137">
        <v>1</v>
      </c>
      <c r="R137" s="4">
        <v>10708549.789999999</v>
      </c>
      <c r="S137" s="2">
        <v>1</v>
      </c>
      <c r="T137" s="2">
        <v>1</v>
      </c>
      <c r="U137" s="6">
        <v>44947</v>
      </c>
    </row>
    <row r="138" spans="1:21" x14ac:dyDescent="0.25">
      <c r="A138" t="s">
        <v>255</v>
      </c>
      <c r="C138" t="s">
        <v>60</v>
      </c>
      <c r="D138">
        <v>1.3</v>
      </c>
      <c r="E138" t="s">
        <v>85</v>
      </c>
      <c r="F138" t="s">
        <v>86</v>
      </c>
      <c r="G138" s="2">
        <v>1</v>
      </c>
      <c r="H138" s="1">
        <v>44830</v>
      </c>
      <c r="I138" s="1">
        <v>44838</v>
      </c>
      <c r="J138" t="s">
        <v>79</v>
      </c>
      <c r="K138" t="s">
        <v>82</v>
      </c>
      <c r="L138" s="2">
        <v>1</v>
      </c>
      <c r="M138" s="2">
        <v>1</v>
      </c>
      <c r="N138" s="4">
        <v>659133.53</v>
      </c>
      <c r="O138" s="4">
        <v>659133.53</v>
      </c>
      <c r="P138" s="4">
        <v>0</v>
      </c>
      <c r="Q138">
        <v>1</v>
      </c>
      <c r="R138" s="4">
        <v>659133.53</v>
      </c>
      <c r="S138" s="2">
        <v>1</v>
      </c>
      <c r="T138" s="2">
        <v>1</v>
      </c>
      <c r="U138" s="6">
        <v>44947</v>
      </c>
    </row>
    <row r="139" spans="1:21" x14ac:dyDescent="0.25">
      <c r="A139" t="s">
        <v>255</v>
      </c>
      <c r="C139" t="s">
        <v>60</v>
      </c>
      <c r="D139">
        <v>1.3</v>
      </c>
      <c r="E139" t="s">
        <v>87</v>
      </c>
      <c r="F139" t="s">
        <v>88</v>
      </c>
      <c r="G139" s="2">
        <v>1</v>
      </c>
      <c r="H139" s="1">
        <v>44840</v>
      </c>
      <c r="I139" s="1">
        <v>44841</v>
      </c>
      <c r="J139" t="s">
        <v>79</v>
      </c>
      <c r="K139" t="s">
        <v>82</v>
      </c>
      <c r="L139" s="2">
        <v>1</v>
      </c>
      <c r="M139" s="2">
        <v>1</v>
      </c>
      <c r="N139" s="4">
        <v>3363481.12</v>
      </c>
      <c r="O139" s="4">
        <v>3363481.12</v>
      </c>
      <c r="P139" s="4">
        <v>0</v>
      </c>
      <c r="Q139">
        <v>1</v>
      </c>
      <c r="R139" s="4">
        <v>3363481.12</v>
      </c>
      <c r="S139" s="2">
        <v>1</v>
      </c>
      <c r="T139" s="2">
        <v>1</v>
      </c>
      <c r="U139" s="6">
        <v>44947</v>
      </c>
    </row>
    <row r="140" spans="1:21" x14ac:dyDescent="0.25">
      <c r="A140" t="s">
        <v>255</v>
      </c>
      <c r="C140" t="s">
        <v>60</v>
      </c>
      <c r="D140">
        <v>1.3</v>
      </c>
      <c r="E140" t="s">
        <v>89</v>
      </c>
      <c r="F140" t="s">
        <v>90</v>
      </c>
      <c r="G140" s="2">
        <v>1</v>
      </c>
      <c r="H140" s="1">
        <v>44846</v>
      </c>
      <c r="I140" s="1">
        <v>44854</v>
      </c>
      <c r="J140" t="s">
        <v>79</v>
      </c>
      <c r="K140" t="s">
        <v>91</v>
      </c>
      <c r="L140" s="2">
        <v>1</v>
      </c>
      <c r="M140" s="2">
        <v>1</v>
      </c>
      <c r="N140" s="4">
        <v>659133.53</v>
      </c>
      <c r="O140" s="4">
        <v>659133.53</v>
      </c>
      <c r="P140" s="4">
        <v>0</v>
      </c>
      <c r="Q140">
        <v>1</v>
      </c>
      <c r="R140" s="4">
        <v>659133.53</v>
      </c>
      <c r="S140" s="2">
        <v>1</v>
      </c>
      <c r="T140" s="2">
        <v>1</v>
      </c>
      <c r="U140" s="6">
        <v>44947</v>
      </c>
    </row>
    <row r="141" spans="1:21" x14ac:dyDescent="0.25">
      <c r="A141" t="s">
        <v>255</v>
      </c>
      <c r="C141" t="s">
        <v>60</v>
      </c>
      <c r="D141">
        <v>1.3</v>
      </c>
      <c r="E141" t="s">
        <v>92</v>
      </c>
      <c r="F141" t="s">
        <v>93</v>
      </c>
      <c r="G141" s="2">
        <v>1</v>
      </c>
      <c r="H141" s="1">
        <v>44856</v>
      </c>
      <c r="I141" s="1">
        <v>44857</v>
      </c>
      <c r="J141" t="s">
        <v>94</v>
      </c>
      <c r="K141" t="s">
        <v>95</v>
      </c>
      <c r="L141" s="2">
        <v>1</v>
      </c>
      <c r="M141" s="2">
        <v>1</v>
      </c>
      <c r="N141" s="4">
        <v>3363481.12</v>
      </c>
      <c r="O141" s="4">
        <v>3363481.12</v>
      </c>
      <c r="P141" s="4">
        <v>0</v>
      </c>
      <c r="Q141">
        <v>1</v>
      </c>
      <c r="R141" s="4">
        <v>3363481.12</v>
      </c>
      <c r="S141" s="2">
        <v>1</v>
      </c>
      <c r="T141" s="2">
        <v>1</v>
      </c>
      <c r="U141" s="6">
        <v>44947</v>
      </c>
    </row>
    <row r="142" spans="1:21" x14ac:dyDescent="0.25">
      <c r="A142" t="s">
        <v>255</v>
      </c>
      <c r="C142" t="s">
        <v>60</v>
      </c>
      <c r="D142">
        <v>1.3</v>
      </c>
      <c r="E142" t="s">
        <v>96</v>
      </c>
      <c r="F142" t="s">
        <v>97</v>
      </c>
      <c r="G142" s="2">
        <v>1</v>
      </c>
      <c r="H142" s="1">
        <v>44861</v>
      </c>
      <c r="I142" s="1">
        <v>44868</v>
      </c>
      <c r="J142" t="s">
        <v>94</v>
      </c>
      <c r="K142" t="s">
        <v>95</v>
      </c>
      <c r="L142" s="2">
        <v>1</v>
      </c>
      <c r="M142" s="2">
        <v>1</v>
      </c>
      <c r="N142" s="4">
        <v>659133.53</v>
      </c>
      <c r="O142" s="4">
        <v>659133.53</v>
      </c>
      <c r="P142" s="4">
        <v>0</v>
      </c>
      <c r="Q142">
        <v>1</v>
      </c>
      <c r="R142" s="4">
        <v>659133.53</v>
      </c>
      <c r="S142" s="2">
        <v>1</v>
      </c>
      <c r="T142" s="2">
        <v>1</v>
      </c>
      <c r="U142" s="6">
        <v>44947</v>
      </c>
    </row>
    <row r="143" spans="1:21" x14ac:dyDescent="0.25">
      <c r="A143" t="s">
        <v>255</v>
      </c>
      <c r="C143" t="s">
        <v>60</v>
      </c>
      <c r="D143">
        <v>1.3</v>
      </c>
      <c r="E143" t="s">
        <v>98</v>
      </c>
      <c r="F143" t="s">
        <v>99</v>
      </c>
      <c r="G143" s="2">
        <v>0.95</v>
      </c>
      <c r="H143" s="1">
        <v>44870</v>
      </c>
      <c r="I143" s="1">
        <v>44870</v>
      </c>
      <c r="J143" t="s">
        <v>95</v>
      </c>
      <c r="K143" s="1">
        <v>44947</v>
      </c>
      <c r="L143" s="2">
        <v>1</v>
      </c>
      <c r="M143" s="2">
        <v>0.95</v>
      </c>
      <c r="N143" s="4">
        <v>3195307.07</v>
      </c>
      <c r="O143" s="4">
        <v>3363481.12</v>
      </c>
      <c r="P143" s="4">
        <v>-168174.06</v>
      </c>
      <c r="Q143">
        <v>0.95</v>
      </c>
      <c r="R143" s="4">
        <v>3363481.12</v>
      </c>
      <c r="S143" s="2">
        <v>1</v>
      </c>
      <c r="T143" s="2">
        <v>1</v>
      </c>
      <c r="U143" s="6">
        <v>44947</v>
      </c>
    </row>
    <row r="144" spans="1:21" x14ac:dyDescent="0.25">
      <c r="A144" t="s">
        <v>255</v>
      </c>
      <c r="C144" t="s">
        <v>60</v>
      </c>
      <c r="D144">
        <v>1.3</v>
      </c>
      <c r="E144" t="s">
        <v>100</v>
      </c>
      <c r="F144" t="s">
        <v>73</v>
      </c>
      <c r="G144" s="2">
        <v>0</v>
      </c>
      <c r="H144" s="1">
        <v>44871</v>
      </c>
      <c r="I144" s="1">
        <v>44884</v>
      </c>
      <c r="J144" s="1">
        <v>44947</v>
      </c>
      <c r="K144" s="1">
        <v>44960</v>
      </c>
      <c r="L144" s="2">
        <v>1</v>
      </c>
      <c r="M144" s="2">
        <v>0</v>
      </c>
      <c r="N144" s="4">
        <v>0</v>
      </c>
      <c r="O144" s="4">
        <v>18360861.059999999</v>
      </c>
      <c r="P144" s="4">
        <v>-18360861.059999999</v>
      </c>
      <c r="Q144">
        <v>0</v>
      </c>
      <c r="R144" s="4">
        <v>18360861.059999999</v>
      </c>
      <c r="S144" s="2">
        <v>0</v>
      </c>
      <c r="T144" s="2">
        <v>0</v>
      </c>
      <c r="U144" s="6">
        <v>44947</v>
      </c>
    </row>
    <row r="145" spans="1:21" x14ac:dyDescent="0.25">
      <c r="A145" t="s">
        <v>256</v>
      </c>
      <c r="H145" s="1">
        <v>44788</v>
      </c>
      <c r="I145" s="1">
        <v>44900</v>
      </c>
      <c r="J145" t="s">
        <v>101</v>
      </c>
      <c r="K145" s="1">
        <v>44960</v>
      </c>
      <c r="L145" s="2">
        <v>1</v>
      </c>
      <c r="M145" s="3">
        <v>0.91649999999999998</v>
      </c>
      <c r="N145" s="4">
        <v>61156532.299999997</v>
      </c>
      <c r="O145" s="4">
        <v>66729214.689999998</v>
      </c>
      <c r="P145" s="4">
        <v>-5572682.3899999997</v>
      </c>
      <c r="Q145">
        <v>0.92</v>
      </c>
      <c r="R145" s="4">
        <v>66729214.689999998</v>
      </c>
      <c r="S145" s="3">
        <v>0.88029999999999997</v>
      </c>
      <c r="T145" s="3">
        <v>0.93489999999999995</v>
      </c>
      <c r="U145" s="6">
        <v>44947</v>
      </c>
    </row>
    <row r="146" spans="1:21" x14ac:dyDescent="0.25">
      <c r="A146" t="s">
        <v>257</v>
      </c>
      <c r="C146" t="s">
        <v>102</v>
      </c>
      <c r="D146">
        <v>1.2</v>
      </c>
      <c r="E146" t="s">
        <v>103</v>
      </c>
      <c r="F146" t="s">
        <v>62</v>
      </c>
      <c r="G146" s="2">
        <v>1</v>
      </c>
      <c r="H146" s="1">
        <v>44788</v>
      </c>
      <c r="I146" s="1">
        <v>44792</v>
      </c>
      <c r="J146" t="s">
        <v>101</v>
      </c>
      <c r="K146" t="s">
        <v>104</v>
      </c>
      <c r="L146" s="2">
        <v>1</v>
      </c>
      <c r="M146" s="2">
        <v>1</v>
      </c>
      <c r="N146" s="4">
        <v>1580105.69</v>
      </c>
      <c r="O146" s="4">
        <v>1580105.69</v>
      </c>
      <c r="P146" s="4">
        <v>0</v>
      </c>
      <c r="Q146">
        <v>1</v>
      </c>
      <c r="R146" s="4">
        <v>1580105.69</v>
      </c>
      <c r="S146" s="2">
        <v>0</v>
      </c>
      <c r="T146" s="2">
        <v>0</v>
      </c>
      <c r="U146" s="6">
        <v>44947</v>
      </c>
    </row>
    <row r="147" spans="1:21" x14ac:dyDescent="0.25">
      <c r="A147" t="s">
        <v>257</v>
      </c>
      <c r="C147" t="s">
        <v>102</v>
      </c>
      <c r="D147">
        <v>1.2</v>
      </c>
      <c r="E147" t="s">
        <v>105</v>
      </c>
      <c r="F147" t="s">
        <v>65</v>
      </c>
      <c r="G147" s="2">
        <v>1</v>
      </c>
      <c r="H147" s="1">
        <v>44802</v>
      </c>
      <c r="I147" s="1">
        <v>44813</v>
      </c>
      <c r="J147" t="s">
        <v>106</v>
      </c>
      <c r="K147" t="s">
        <v>107</v>
      </c>
      <c r="L147" s="2">
        <v>1</v>
      </c>
      <c r="M147" s="2">
        <v>1</v>
      </c>
      <c r="N147" s="4">
        <v>22261075.530000001</v>
      </c>
      <c r="O147" s="4">
        <v>22261075.530000001</v>
      </c>
      <c r="P147" s="4">
        <v>0</v>
      </c>
      <c r="Q147">
        <v>1</v>
      </c>
      <c r="R147" s="4">
        <v>22261075.530000001</v>
      </c>
      <c r="S147" s="2">
        <v>0</v>
      </c>
      <c r="T147" s="2">
        <v>0</v>
      </c>
      <c r="U147" s="6">
        <v>44947</v>
      </c>
    </row>
    <row r="148" spans="1:21" x14ac:dyDescent="0.25">
      <c r="A148" t="s">
        <v>257</v>
      </c>
      <c r="C148" t="s">
        <v>102</v>
      </c>
      <c r="D148">
        <v>1.2</v>
      </c>
      <c r="E148" t="s">
        <v>108</v>
      </c>
      <c r="F148" t="s">
        <v>69</v>
      </c>
      <c r="G148" s="2">
        <v>1</v>
      </c>
      <c r="H148" s="1">
        <v>44815</v>
      </c>
      <c r="I148" s="1">
        <v>44820</v>
      </c>
      <c r="J148" t="s">
        <v>109</v>
      </c>
      <c r="K148" t="s">
        <v>110</v>
      </c>
      <c r="L148" s="2">
        <v>1</v>
      </c>
      <c r="M148" s="2">
        <v>1</v>
      </c>
      <c r="N148" s="4">
        <v>3662696.51</v>
      </c>
      <c r="O148" s="4">
        <v>3662696.51</v>
      </c>
      <c r="P148" s="4">
        <v>0</v>
      </c>
      <c r="Q148">
        <v>1</v>
      </c>
      <c r="R148" s="4">
        <v>3662696.51</v>
      </c>
      <c r="S148" s="2">
        <v>0</v>
      </c>
      <c r="T148" s="2">
        <v>0</v>
      </c>
      <c r="U148" s="6">
        <v>44947</v>
      </c>
    </row>
    <row r="149" spans="1:21" x14ac:dyDescent="0.25">
      <c r="A149" t="s">
        <v>257</v>
      </c>
      <c r="C149" t="s">
        <v>102</v>
      </c>
      <c r="D149">
        <v>1.2</v>
      </c>
      <c r="E149" t="s">
        <v>111</v>
      </c>
      <c r="F149" t="s">
        <v>73</v>
      </c>
      <c r="G149" s="2">
        <v>1</v>
      </c>
      <c r="H149" s="1">
        <v>44822</v>
      </c>
      <c r="I149" s="1">
        <v>44826</v>
      </c>
      <c r="J149" t="s">
        <v>71</v>
      </c>
      <c r="K149" t="s">
        <v>112</v>
      </c>
      <c r="L149" s="2">
        <v>1</v>
      </c>
      <c r="M149" s="2">
        <v>1</v>
      </c>
      <c r="N149" s="4">
        <v>972628.47</v>
      </c>
      <c r="O149" s="4">
        <v>972628.47</v>
      </c>
      <c r="P149" s="4">
        <v>0</v>
      </c>
      <c r="Q149">
        <v>1</v>
      </c>
      <c r="R149" s="4">
        <v>972628.47</v>
      </c>
      <c r="S149" s="2">
        <v>1</v>
      </c>
      <c r="T149" s="2">
        <v>1</v>
      </c>
      <c r="U149" s="6">
        <v>44947</v>
      </c>
    </row>
    <row r="150" spans="1:21" x14ac:dyDescent="0.25">
      <c r="A150" t="s">
        <v>257</v>
      </c>
      <c r="C150" t="s">
        <v>102</v>
      </c>
      <c r="D150">
        <v>1.2</v>
      </c>
      <c r="E150" t="s">
        <v>113</v>
      </c>
      <c r="F150" t="s">
        <v>77</v>
      </c>
      <c r="G150" s="2">
        <v>1</v>
      </c>
      <c r="H150" s="1">
        <v>44828</v>
      </c>
      <c r="I150" s="1">
        <v>44834</v>
      </c>
      <c r="J150" t="s">
        <v>114</v>
      </c>
      <c r="K150" t="s">
        <v>115</v>
      </c>
      <c r="L150" s="2">
        <v>1</v>
      </c>
      <c r="M150" s="2">
        <v>1</v>
      </c>
      <c r="N150" s="4">
        <v>600158.43000000005</v>
      </c>
      <c r="O150" s="4">
        <v>600158.43000000005</v>
      </c>
      <c r="P150" s="4">
        <v>0</v>
      </c>
      <c r="Q150">
        <v>1</v>
      </c>
      <c r="R150" s="4">
        <v>600158.43000000005</v>
      </c>
      <c r="S150" s="2">
        <v>1</v>
      </c>
      <c r="T150" s="2">
        <v>1</v>
      </c>
      <c r="U150" s="6">
        <v>44947</v>
      </c>
    </row>
    <row r="151" spans="1:21" x14ac:dyDescent="0.25">
      <c r="A151" t="s">
        <v>257</v>
      </c>
      <c r="C151" t="s">
        <v>102</v>
      </c>
      <c r="D151">
        <v>1.2</v>
      </c>
      <c r="E151" t="s">
        <v>116</v>
      </c>
      <c r="F151" t="s">
        <v>81</v>
      </c>
      <c r="G151" s="2">
        <v>1</v>
      </c>
      <c r="H151" s="1">
        <v>44836</v>
      </c>
      <c r="I151" s="1">
        <v>44837</v>
      </c>
      <c r="J151" t="s">
        <v>117</v>
      </c>
      <c r="K151" t="s">
        <v>75</v>
      </c>
      <c r="L151" s="2">
        <v>1</v>
      </c>
      <c r="M151" s="2">
        <v>1</v>
      </c>
      <c r="N151" s="4">
        <v>195996.98</v>
      </c>
      <c r="O151" s="4">
        <v>195996.98</v>
      </c>
      <c r="P151" s="4">
        <v>0</v>
      </c>
      <c r="Q151">
        <v>1</v>
      </c>
      <c r="R151" s="4">
        <v>195996.98</v>
      </c>
      <c r="S151" s="2">
        <v>1</v>
      </c>
      <c r="T151" s="2">
        <v>1</v>
      </c>
      <c r="U151" s="6">
        <v>44947</v>
      </c>
    </row>
    <row r="152" spans="1:21" x14ac:dyDescent="0.25">
      <c r="A152" t="s">
        <v>257</v>
      </c>
      <c r="C152" t="s">
        <v>102</v>
      </c>
      <c r="D152">
        <v>1.2</v>
      </c>
      <c r="E152" t="s">
        <v>118</v>
      </c>
      <c r="F152" t="s">
        <v>84</v>
      </c>
      <c r="G152" s="2">
        <v>1</v>
      </c>
      <c r="H152" s="1">
        <v>44839</v>
      </c>
      <c r="I152" s="1">
        <v>44840</v>
      </c>
      <c r="J152" t="s">
        <v>119</v>
      </c>
      <c r="K152" t="s">
        <v>120</v>
      </c>
      <c r="L152" s="2">
        <v>1</v>
      </c>
      <c r="M152" s="2">
        <v>1</v>
      </c>
      <c r="N152" s="4">
        <v>9750416.3900000006</v>
      </c>
      <c r="O152" s="4">
        <v>9750416.3900000006</v>
      </c>
      <c r="P152" s="4">
        <v>0</v>
      </c>
      <c r="Q152">
        <v>1</v>
      </c>
      <c r="R152" s="4">
        <v>9750416.3900000006</v>
      </c>
      <c r="S152" s="2">
        <v>1</v>
      </c>
      <c r="T152" s="2">
        <v>1</v>
      </c>
      <c r="U152" s="6">
        <v>44947</v>
      </c>
    </row>
    <row r="153" spans="1:21" x14ac:dyDescent="0.25">
      <c r="A153" t="s">
        <v>257</v>
      </c>
      <c r="C153" t="s">
        <v>102</v>
      </c>
      <c r="D153">
        <v>1.2</v>
      </c>
      <c r="E153" t="s">
        <v>121</v>
      </c>
      <c r="F153" t="s">
        <v>86</v>
      </c>
      <c r="G153" s="2">
        <v>1</v>
      </c>
      <c r="H153" s="1">
        <v>44842</v>
      </c>
      <c r="I153" s="1">
        <v>44850</v>
      </c>
      <c r="J153" t="s">
        <v>122</v>
      </c>
      <c r="K153" t="s">
        <v>123</v>
      </c>
      <c r="L153" s="2">
        <v>1</v>
      </c>
      <c r="M153" s="2">
        <v>1</v>
      </c>
      <c r="N153" s="4">
        <v>600158.43000000005</v>
      </c>
      <c r="O153" s="4">
        <v>600158.43000000005</v>
      </c>
      <c r="P153" s="4">
        <v>0</v>
      </c>
      <c r="Q153">
        <v>1</v>
      </c>
      <c r="R153" s="4">
        <v>600158.43000000005</v>
      </c>
      <c r="S153" s="2">
        <v>1</v>
      </c>
      <c r="T153" s="2">
        <v>1</v>
      </c>
      <c r="U153" s="6">
        <v>44947</v>
      </c>
    </row>
    <row r="154" spans="1:21" x14ac:dyDescent="0.25">
      <c r="A154" t="s">
        <v>257</v>
      </c>
      <c r="C154" t="s">
        <v>102</v>
      </c>
      <c r="D154">
        <v>1.2</v>
      </c>
      <c r="E154" t="s">
        <v>124</v>
      </c>
      <c r="F154" t="s">
        <v>88</v>
      </c>
      <c r="G154" s="2">
        <v>1</v>
      </c>
      <c r="H154" s="1">
        <v>44852</v>
      </c>
      <c r="I154" s="1">
        <v>44853</v>
      </c>
      <c r="J154" t="s">
        <v>125</v>
      </c>
      <c r="K154" t="s">
        <v>79</v>
      </c>
      <c r="L154" s="2">
        <v>1</v>
      </c>
      <c r="M154" s="2">
        <v>1</v>
      </c>
      <c r="N154" s="4">
        <v>3062538.08</v>
      </c>
      <c r="O154" s="4">
        <v>3062538.08</v>
      </c>
      <c r="P154" s="4">
        <v>0</v>
      </c>
      <c r="Q154">
        <v>1</v>
      </c>
      <c r="R154" s="4">
        <v>3062538.08</v>
      </c>
      <c r="S154" s="2">
        <v>1</v>
      </c>
      <c r="T154" s="2">
        <v>1</v>
      </c>
      <c r="U154" s="6">
        <v>44947</v>
      </c>
    </row>
    <row r="155" spans="1:21" x14ac:dyDescent="0.25">
      <c r="A155" t="s">
        <v>257</v>
      </c>
      <c r="C155" t="s">
        <v>102</v>
      </c>
      <c r="D155">
        <v>1.2</v>
      </c>
      <c r="E155" t="s">
        <v>126</v>
      </c>
      <c r="F155" t="s">
        <v>90</v>
      </c>
      <c r="G155" s="2">
        <v>1</v>
      </c>
      <c r="H155" s="1">
        <v>44857</v>
      </c>
      <c r="I155" s="1">
        <v>44863</v>
      </c>
      <c r="J155" t="s">
        <v>79</v>
      </c>
      <c r="K155" t="s">
        <v>82</v>
      </c>
      <c r="L155" s="2">
        <v>1</v>
      </c>
      <c r="M155" s="2">
        <v>1</v>
      </c>
      <c r="N155" s="4">
        <v>600158.43000000005</v>
      </c>
      <c r="O155" s="4">
        <v>600158.43000000005</v>
      </c>
      <c r="P155" s="4">
        <v>0</v>
      </c>
      <c r="Q155">
        <v>1</v>
      </c>
      <c r="R155" s="4">
        <v>600158.43000000005</v>
      </c>
      <c r="S155" s="2">
        <v>1</v>
      </c>
      <c r="T155" s="2">
        <v>1</v>
      </c>
      <c r="U155" s="6">
        <v>44947</v>
      </c>
    </row>
    <row r="156" spans="1:21" x14ac:dyDescent="0.25">
      <c r="A156" t="s">
        <v>257</v>
      </c>
      <c r="C156" t="s">
        <v>102</v>
      </c>
      <c r="D156">
        <v>1.2</v>
      </c>
      <c r="E156" t="s">
        <v>127</v>
      </c>
      <c r="F156" t="s">
        <v>93</v>
      </c>
      <c r="G156" s="2">
        <v>1</v>
      </c>
      <c r="H156" s="1">
        <v>44865</v>
      </c>
      <c r="I156" s="1">
        <v>44866</v>
      </c>
      <c r="J156" t="s">
        <v>79</v>
      </c>
      <c r="K156" t="s">
        <v>82</v>
      </c>
      <c r="L156" s="2">
        <v>1</v>
      </c>
      <c r="M156" s="2">
        <v>1</v>
      </c>
      <c r="N156" s="4">
        <v>3062538.08</v>
      </c>
      <c r="O156" s="4">
        <v>3062538.08</v>
      </c>
      <c r="P156" s="4">
        <v>0</v>
      </c>
      <c r="Q156">
        <v>1</v>
      </c>
      <c r="R156" s="4">
        <v>3062538.08</v>
      </c>
      <c r="S156" s="2">
        <v>1</v>
      </c>
      <c r="T156" s="2">
        <v>1</v>
      </c>
      <c r="U156" s="6">
        <v>44947</v>
      </c>
    </row>
    <row r="157" spans="1:21" x14ac:dyDescent="0.25">
      <c r="A157" t="s">
        <v>257</v>
      </c>
      <c r="C157" t="s">
        <v>102</v>
      </c>
      <c r="D157">
        <v>1.2</v>
      </c>
      <c r="E157" t="s">
        <v>128</v>
      </c>
      <c r="F157" t="s">
        <v>129</v>
      </c>
      <c r="G157" s="2">
        <v>1</v>
      </c>
      <c r="H157" s="1">
        <v>44868</v>
      </c>
      <c r="I157" s="1">
        <v>44874</v>
      </c>
      <c r="J157" t="s">
        <v>79</v>
      </c>
      <c r="K157" t="s">
        <v>82</v>
      </c>
      <c r="L157" s="2">
        <v>1</v>
      </c>
      <c r="M157" s="2">
        <v>1</v>
      </c>
      <c r="N157" s="4">
        <v>600158.43000000005</v>
      </c>
      <c r="O157" s="4">
        <v>600158.43000000005</v>
      </c>
      <c r="P157" s="4">
        <v>0</v>
      </c>
      <c r="Q157">
        <v>1</v>
      </c>
      <c r="R157" s="4">
        <v>600158.43000000005</v>
      </c>
      <c r="S157" s="2">
        <v>1</v>
      </c>
      <c r="T157" s="2">
        <v>1</v>
      </c>
      <c r="U157" s="6">
        <v>44947</v>
      </c>
    </row>
    <row r="158" spans="1:21" x14ac:dyDescent="0.25">
      <c r="A158" t="s">
        <v>257</v>
      </c>
      <c r="C158" t="s">
        <v>102</v>
      </c>
      <c r="D158">
        <v>1.2</v>
      </c>
      <c r="E158" t="s">
        <v>130</v>
      </c>
      <c r="F158" t="s">
        <v>131</v>
      </c>
      <c r="G158" s="2">
        <v>1</v>
      </c>
      <c r="H158" s="1">
        <v>44876</v>
      </c>
      <c r="I158" s="1">
        <v>44877</v>
      </c>
      <c r="J158" t="s">
        <v>132</v>
      </c>
      <c r="K158" t="s">
        <v>91</v>
      </c>
      <c r="L158" s="2">
        <v>1</v>
      </c>
      <c r="M158" s="2">
        <v>1</v>
      </c>
      <c r="N158" s="4">
        <v>3062538.08</v>
      </c>
      <c r="O158" s="4">
        <v>3062538.08</v>
      </c>
      <c r="P158" s="4">
        <v>0</v>
      </c>
      <c r="Q158">
        <v>1</v>
      </c>
      <c r="R158" s="4">
        <v>3062538.08</v>
      </c>
      <c r="S158" s="2">
        <v>1</v>
      </c>
      <c r="T158" s="2">
        <v>1</v>
      </c>
      <c r="U158" s="6">
        <v>44947</v>
      </c>
    </row>
    <row r="159" spans="1:21" x14ac:dyDescent="0.25">
      <c r="A159" t="s">
        <v>257</v>
      </c>
      <c r="C159" t="s">
        <v>102</v>
      </c>
      <c r="D159">
        <v>1.2</v>
      </c>
      <c r="E159" t="s">
        <v>133</v>
      </c>
      <c r="F159" t="s">
        <v>134</v>
      </c>
      <c r="G159" s="2">
        <v>1</v>
      </c>
      <c r="H159" s="1">
        <v>44879</v>
      </c>
      <c r="I159" s="1">
        <v>44884</v>
      </c>
      <c r="J159" t="s">
        <v>132</v>
      </c>
      <c r="K159" t="s">
        <v>135</v>
      </c>
      <c r="L159" s="2">
        <v>1</v>
      </c>
      <c r="M159" s="2">
        <v>1</v>
      </c>
      <c r="N159" s="4">
        <v>5572682.3899999997</v>
      </c>
      <c r="O159" s="4">
        <v>5572682.3899999997</v>
      </c>
      <c r="P159" s="4">
        <v>0</v>
      </c>
      <c r="Q159">
        <v>1</v>
      </c>
      <c r="R159" s="4">
        <v>5572682.3899999997</v>
      </c>
      <c r="S159" s="2">
        <v>1</v>
      </c>
      <c r="T159" s="2">
        <v>1</v>
      </c>
      <c r="U159" s="6">
        <v>44947</v>
      </c>
    </row>
    <row r="160" spans="1:21" x14ac:dyDescent="0.25">
      <c r="A160" t="s">
        <v>257</v>
      </c>
      <c r="C160" t="s">
        <v>102</v>
      </c>
      <c r="D160">
        <v>1.2</v>
      </c>
      <c r="E160" t="s">
        <v>136</v>
      </c>
      <c r="F160" t="s">
        <v>137</v>
      </c>
      <c r="G160" s="2">
        <v>1</v>
      </c>
      <c r="H160" s="1">
        <v>44886</v>
      </c>
      <c r="I160" s="1">
        <v>44886</v>
      </c>
      <c r="J160" t="s">
        <v>135</v>
      </c>
      <c r="K160" t="s">
        <v>138</v>
      </c>
      <c r="L160" s="2">
        <v>1</v>
      </c>
      <c r="M160" s="2">
        <v>1</v>
      </c>
      <c r="N160" s="4">
        <v>5572682.3899999997</v>
      </c>
      <c r="O160" s="4">
        <v>5572682.3899999997</v>
      </c>
      <c r="P160" s="4">
        <v>0</v>
      </c>
      <c r="Q160">
        <v>1</v>
      </c>
      <c r="R160" s="4">
        <v>5572682.3899999997</v>
      </c>
      <c r="S160" s="2">
        <v>1</v>
      </c>
      <c r="T160" s="2">
        <v>1</v>
      </c>
      <c r="U160" s="6">
        <v>44947</v>
      </c>
    </row>
    <row r="161" spans="1:21" x14ac:dyDescent="0.25">
      <c r="A161" t="s">
        <v>257</v>
      </c>
      <c r="C161" t="s">
        <v>102</v>
      </c>
      <c r="D161">
        <v>1.2</v>
      </c>
      <c r="E161" t="s">
        <v>139</v>
      </c>
      <c r="F161" t="s">
        <v>73</v>
      </c>
      <c r="G161" s="2">
        <v>0</v>
      </c>
      <c r="H161" s="1">
        <v>44887</v>
      </c>
      <c r="I161" s="1">
        <v>44900</v>
      </c>
      <c r="J161" s="1">
        <v>44947</v>
      </c>
      <c r="K161" s="1">
        <v>44960</v>
      </c>
      <c r="L161" s="2">
        <v>1</v>
      </c>
      <c r="M161" s="2">
        <v>0</v>
      </c>
      <c r="N161" s="4">
        <v>0</v>
      </c>
      <c r="O161" s="4">
        <v>5572682.3899999997</v>
      </c>
      <c r="P161" s="4">
        <v>-5572682.3899999997</v>
      </c>
      <c r="Q161">
        <v>0</v>
      </c>
      <c r="R161" s="4">
        <v>5572682.3899999997</v>
      </c>
      <c r="S161" s="2">
        <v>0</v>
      </c>
      <c r="T161" s="2">
        <v>0</v>
      </c>
      <c r="U161" s="6">
        <v>44947</v>
      </c>
    </row>
    <row r="162" spans="1:21" x14ac:dyDescent="0.25">
      <c r="A162" t="s">
        <v>258</v>
      </c>
      <c r="H162" s="1">
        <v>44788</v>
      </c>
      <c r="I162" s="1">
        <v>44931</v>
      </c>
      <c r="J162" t="s">
        <v>106</v>
      </c>
      <c r="K162" s="1">
        <v>44971</v>
      </c>
      <c r="L162" s="2">
        <v>1</v>
      </c>
      <c r="M162" s="3">
        <v>0.74950000000000006</v>
      </c>
      <c r="N162" s="4">
        <v>50300249.409999996</v>
      </c>
      <c r="O162" s="4">
        <v>67114932.689999998</v>
      </c>
      <c r="P162" s="4">
        <v>-16814683.280000001</v>
      </c>
      <c r="Q162">
        <v>0.75</v>
      </c>
      <c r="R162" s="4">
        <v>67114932.689999998</v>
      </c>
      <c r="S162" s="3">
        <v>0.67110000000000003</v>
      </c>
      <c r="T162" s="3">
        <v>0.67910000000000004</v>
      </c>
      <c r="U162" s="6">
        <v>44947</v>
      </c>
    </row>
    <row r="163" spans="1:21" x14ac:dyDescent="0.25">
      <c r="A163" t="s">
        <v>259</v>
      </c>
      <c r="C163" t="s">
        <v>140</v>
      </c>
      <c r="D163">
        <v>1.4</v>
      </c>
      <c r="E163" t="s">
        <v>141</v>
      </c>
      <c r="F163" t="s">
        <v>62</v>
      </c>
      <c r="G163" s="2">
        <v>1</v>
      </c>
      <c r="H163" s="1">
        <v>44788</v>
      </c>
      <c r="I163" s="1">
        <v>44792</v>
      </c>
      <c r="J163" t="s">
        <v>106</v>
      </c>
      <c r="K163" t="s">
        <v>142</v>
      </c>
      <c r="L163" s="2">
        <v>1</v>
      </c>
      <c r="M163" s="2">
        <v>1</v>
      </c>
      <c r="N163" s="4">
        <v>1589239.25</v>
      </c>
      <c r="O163" s="4">
        <v>1589239.25</v>
      </c>
      <c r="P163" s="4">
        <v>0</v>
      </c>
      <c r="Q163">
        <v>1</v>
      </c>
      <c r="R163" s="4">
        <v>1589239.25</v>
      </c>
      <c r="S163" s="2">
        <v>0</v>
      </c>
      <c r="T163" s="2">
        <v>0</v>
      </c>
      <c r="U163" s="6">
        <v>44947</v>
      </c>
    </row>
    <row r="164" spans="1:21" x14ac:dyDescent="0.25">
      <c r="A164" t="s">
        <v>259</v>
      </c>
      <c r="C164" t="s">
        <v>140</v>
      </c>
      <c r="D164">
        <v>1.4</v>
      </c>
      <c r="E164" t="s">
        <v>143</v>
      </c>
      <c r="F164" t="s">
        <v>65</v>
      </c>
      <c r="G164" s="2">
        <v>1</v>
      </c>
      <c r="H164" s="1">
        <v>44820</v>
      </c>
      <c r="I164" s="1">
        <v>44831</v>
      </c>
      <c r="J164" t="s">
        <v>144</v>
      </c>
      <c r="K164" t="s">
        <v>145</v>
      </c>
      <c r="L164" s="2">
        <v>1</v>
      </c>
      <c r="M164" s="2">
        <v>1</v>
      </c>
      <c r="N164" s="4">
        <v>22389752.27</v>
      </c>
      <c r="O164" s="4">
        <v>22389752.27</v>
      </c>
      <c r="P164" s="4">
        <v>0</v>
      </c>
      <c r="Q164">
        <v>1</v>
      </c>
      <c r="R164" s="4">
        <v>22389752.27</v>
      </c>
      <c r="S164" s="2">
        <v>0</v>
      </c>
      <c r="T164" s="2">
        <v>0</v>
      </c>
      <c r="U164" s="6">
        <v>44947</v>
      </c>
    </row>
    <row r="165" spans="1:21" x14ac:dyDescent="0.25">
      <c r="A165" t="s">
        <v>259</v>
      </c>
      <c r="C165" t="s">
        <v>140</v>
      </c>
      <c r="D165">
        <v>1.4</v>
      </c>
      <c r="E165" t="s">
        <v>146</v>
      </c>
      <c r="F165" t="s">
        <v>69</v>
      </c>
      <c r="G165" s="2">
        <v>1</v>
      </c>
      <c r="H165" s="1">
        <v>44833</v>
      </c>
      <c r="I165" s="1">
        <v>44838</v>
      </c>
      <c r="J165" t="s">
        <v>147</v>
      </c>
      <c r="K165" t="s">
        <v>148</v>
      </c>
      <c r="L165" s="2">
        <v>1</v>
      </c>
      <c r="M165" s="2">
        <v>1</v>
      </c>
      <c r="N165" s="4">
        <v>3683868.16</v>
      </c>
      <c r="O165" s="4">
        <v>3683868.16</v>
      </c>
      <c r="P165" s="4">
        <v>0</v>
      </c>
      <c r="Q165">
        <v>1</v>
      </c>
      <c r="R165" s="4">
        <v>3683868.16</v>
      </c>
      <c r="S165" s="2">
        <v>1</v>
      </c>
      <c r="T165" s="2">
        <v>1</v>
      </c>
      <c r="U165" s="6">
        <v>44947</v>
      </c>
    </row>
    <row r="166" spans="1:21" x14ac:dyDescent="0.25">
      <c r="A166" t="s">
        <v>259</v>
      </c>
      <c r="C166" t="s">
        <v>140</v>
      </c>
      <c r="D166">
        <v>1.4</v>
      </c>
      <c r="E166" t="s">
        <v>149</v>
      </c>
      <c r="F166" t="s">
        <v>73</v>
      </c>
      <c r="G166" s="2">
        <v>1</v>
      </c>
      <c r="H166" s="1">
        <v>44840</v>
      </c>
      <c r="I166" s="1">
        <v>44845</v>
      </c>
      <c r="J166" t="s">
        <v>122</v>
      </c>
      <c r="K166" t="s">
        <v>125</v>
      </c>
      <c r="L166" s="2">
        <v>1</v>
      </c>
      <c r="M166" s="2">
        <v>1</v>
      </c>
      <c r="N166" s="4">
        <v>978250.6</v>
      </c>
      <c r="O166" s="4">
        <v>978250.6</v>
      </c>
      <c r="P166" s="4">
        <v>0</v>
      </c>
      <c r="Q166">
        <v>1</v>
      </c>
      <c r="R166" s="4">
        <v>978250.6</v>
      </c>
      <c r="S166" s="2">
        <v>1</v>
      </c>
      <c r="T166" s="2">
        <v>1</v>
      </c>
      <c r="U166" s="6">
        <v>44947</v>
      </c>
    </row>
    <row r="167" spans="1:21" x14ac:dyDescent="0.25">
      <c r="A167" t="s">
        <v>259</v>
      </c>
      <c r="C167" t="s">
        <v>140</v>
      </c>
      <c r="D167">
        <v>1.4</v>
      </c>
      <c r="E167" t="s">
        <v>150</v>
      </c>
      <c r="F167" t="s">
        <v>77</v>
      </c>
      <c r="G167" s="2">
        <v>1</v>
      </c>
      <c r="H167" s="1">
        <v>44847</v>
      </c>
      <c r="I167" s="1">
        <v>44853</v>
      </c>
      <c r="J167" t="s">
        <v>79</v>
      </c>
      <c r="K167" t="s">
        <v>82</v>
      </c>
      <c r="L167" s="2">
        <v>1</v>
      </c>
      <c r="M167" s="2">
        <v>1</v>
      </c>
      <c r="N167" s="4">
        <v>603627.55000000005</v>
      </c>
      <c r="O167" s="4">
        <v>603627.55000000005</v>
      </c>
      <c r="P167" s="4">
        <v>0</v>
      </c>
      <c r="Q167">
        <v>1</v>
      </c>
      <c r="R167" s="4">
        <v>603627.55000000005</v>
      </c>
      <c r="S167" s="2">
        <v>1</v>
      </c>
      <c r="T167" s="2">
        <v>1</v>
      </c>
      <c r="U167" s="6">
        <v>44947</v>
      </c>
    </row>
    <row r="168" spans="1:21" x14ac:dyDescent="0.25">
      <c r="A168" t="s">
        <v>259</v>
      </c>
      <c r="C168" t="s">
        <v>140</v>
      </c>
      <c r="D168">
        <v>1.4</v>
      </c>
      <c r="E168" t="s">
        <v>151</v>
      </c>
      <c r="F168" t="s">
        <v>81</v>
      </c>
      <c r="G168" s="2">
        <v>1</v>
      </c>
      <c r="H168" s="1">
        <v>44855</v>
      </c>
      <c r="I168" s="1">
        <v>44856</v>
      </c>
      <c r="J168" t="s">
        <v>79</v>
      </c>
      <c r="K168" t="s">
        <v>82</v>
      </c>
      <c r="L168" s="2">
        <v>1</v>
      </c>
      <c r="M168" s="2">
        <v>1</v>
      </c>
      <c r="N168" s="4">
        <v>197129.91</v>
      </c>
      <c r="O168" s="4">
        <v>197129.91</v>
      </c>
      <c r="P168" s="4">
        <v>0</v>
      </c>
      <c r="Q168">
        <v>1</v>
      </c>
      <c r="R168" s="4">
        <v>197129.91</v>
      </c>
      <c r="S168" s="2">
        <v>1</v>
      </c>
      <c r="T168" s="2">
        <v>1</v>
      </c>
      <c r="U168" s="6">
        <v>44947</v>
      </c>
    </row>
    <row r="169" spans="1:21" x14ac:dyDescent="0.25">
      <c r="A169" t="s">
        <v>259</v>
      </c>
      <c r="C169" t="s">
        <v>140</v>
      </c>
      <c r="D169">
        <v>1.4</v>
      </c>
      <c r="E169" t="s">
        <v>152</v>
      </c>
      <c r="F169" t="s">
        <v>84</v>
      </c>
      <c r="G169" s="2">
        <v>1</v>
      </c>
      <c r="H169" s="1">
        <v>44858</v>
      </c>
      <c r="I169" s="1">
        <v>44859</v>
      </c>
      <c r="J169" t="s">
        <v>79</v>
      </c>
      <c r="K169" t="s">
        <v>82</v>
      </c>
      <c r="L169" s="2">
        <v>1</v>
      </c>
      <c r="M169" s="2">
        <v>1</v>
      </c>
      <c r="N169" s="4">
        <v>9806777.1799999997</v>
      </c>
      <c r="O169" s="4">
        <v>9806777.1799999997</v>
      </c>
      <c r="P169" s="4">
        <v>0</v>
      </c>
      <c r="Q169">
        <v>1</v>
      </c>
      <c r="R169" s="4">
        <v>9806777.1799999997</v>
      </c>
      <c r="S169" s="2">
        <v>1</v>
      </c>
      <c r="T169" s="2">
        <v>1</v>
      </c>
      <c r="U169" s="6">
        <v>44947</v>
      </c>
    </row>
    <row r="170" spans="1:21" x14ac:dyDescent="0.25">
      <c r="A170" t="s">
        <v>259</v>
      </c>
      <c r="C170" t="s">
        <v>140</v>
      </c>
      <c r="D170">
        <v>1.4</v>
      </c>
      <c r="E170" t="s">
        <v>153</v>
      </c>
      <c r="F170" t="s">
        <v>86</v>
      </c>
      <c r="G170" s="2">
        <v>1</v>
      </c>
      <c r="H170" s="1">
        <v>44877</v>
      </c>
      <c r="I170" s="1">
        <v>44880</v>
      </c>
      <c r="J170" t="s">
        <v>132</v>
      </c>
      <c r="K170" t="s">
        <v>95</v>
      </c>
      <c r="L170" s="2">
        <v>1</v>
      </c>
      <c r="M170" s="2">
        <v>1</v>
      </c>
      <c r="N170" s="4">
        <v>603627.55000000005</v>
      </c>
      <c r="O170" s="4">
        <v>603627.55000000005</v>
      </c>
      <c r="P170" s="4">
        <v>0</v>
      </c>
      <c r="Q170">
        <v>1</v>
      </c>
      <c r="R170" s="4">
        <v>603627.55000000005</v>
      </c>
      <c r="S170" s="2">
        <v>1</v>
      </c>
      <c r="T170" s="2">
        <v>1</v>
      </c>
      <c r="U170" s="6">
        <v>44947</v>
      </c>
    </row>
    <row r="171" spans="1:21" x14ac:dyDescent="0.25">
      <c r="A171" t="s">
        <v>259</v>
      </c>
      <c r="C171" t="s">
        <v>140</v>
      </c>
      <c r="D171">
        <v>1.4</v>
      </c>
      <c r="E171" t="s">
        <v>154</v>
      </c>
      <c r="F171" t="s">
        <v>88</v>
      </c>
      <c r="G171" s="2">
        <v>1</v>
      </c>
      <c r="H171" s="1">
        <v>44882</v>
      </c>
      <c r="I171" s="1">
        <v>44883</v>
      </c>
      <c r="J171" t="s">
        <v>132</v>
      </c>
      <c r="K171" t="s">
        <v>95</v>
      </c>
      <c r="L171" s="2">
        <v>1</v>
      </c>
      <c r="M171" s="2">
        <v>1</v>
      </c>
      <c r="N171" s="4">
        <v>3080240.61</v>
      </c>
      <c r="O171" s="4">
        <v>3080240.61</v>
      </c>
      <c r="P171" s="4">
        <v>0</v>
      </c>
      <c r="Q171">
        <v>1</v>
      </c>
      <c r="R171" s="4">
        <v>3080240.61</v>
      </c>
      <c r="S171" s="2">
        <v>1</v>
      </c>
      <c r="T171" s="2">
        <v>1</v>
      </c>
      <c r="U171" s="6">
        <v>44947</v>
      </c>
    </row>
    <row r="172" spans="1:21" x14ac:dyDescent="0.25">
      <c r="A172" t="s">
        <v>259</v>
      </c>
      <c r="C172" t="s">
        <v>140</v>
      </c>
      <c r="D172">
        <v>1.4</v>
      </c>
      <c r="E172" t="s">
        <v>155</v>
      </c>
      <c r="F172" t="s">
        <v>90</v>
      </c>
      <c r="G172" s="2">
        <v>1</v>
      </c>
      <c r="H172" s="1">
        <v>44887</v>
      </c>
      <c r="I172" s="1">
        <v>44890</v>
      </c>
      <c r="J172" t="s">
        <v>138</v>
      </c>
      <c r="K172" t="s">
        <v>156</v>
      </c>
      <c r="L172" s="2">
        <v>1</v>
      </c>
      <c r="M172" s="2">
        <v>1</v>
      </c>
      <c r="N172" s="4">
        <v>603627.55000000005</v>
      </c>
      <c r="O172" s="4">
        <v>603627.55000000005</v>
      </c>
      <c r="P172" s="4">
        <v>0</v>
      </c>
      <c r="Q172">
        <v>1</v>
      </c>
      <c r="R172" s="4">
        <v>603627.55000000005</v>
      </c>
      <c r="S172" s="2">
        <v>1</v>
      </c>
      <c r="T172" s="2">
        <v>1</v>
      </c>
      <c r="U172" s="6">
        <v>44947</v>
      </c>
    </row>
    <row r="173" spans="1:21" x14ac:dyDescent="0.25">
      <c r="A173" t="s">
        <v>259</v>
      </c>
      <c r="C173" t="s">
        <v>140</v>
      </c>
      <c r="D173">
        <v>1.4</v>
      </c>
      <c r="E173" t="s">
        <v>157</v>
      </c>
      <c r="F173" t="s">
        <v>93</v>
      </c>
      <c r="G173" s="2">
        <v>1</v>
      </c>
      <c r="H173" s="1">
        <v>44892</v>
      </c>
      <c r="I173" s="1">
        <v>44893</v>
      </c>
      <c r="J173" t="s">
        <v>138</v>
      </c>
      <c r="K173" t="s">
        <v>156</v>
      </c>
      <c r="L173" s="2">
        <v>1</v>
      </c>
      <c r="M173" s="2">
        <v>1</v>
      </c>
      <c r="N173" s="4">
        <v>3080240.61</v>
      </c>
      <c r="O173" s="4">
        <v>3080240.61</v>
      </c>
      <c r="P173" s="4">
        <v>0</v>
      </c>
      <c r="Q173">
        <v>1</v>
      </c>
      <c r="R173" s="4">
        <v>3080240.61</v>
      </c>
      <c r="S173" s="2">
        <v>1</v>
      </c>
      <c r="T173" s="2">
        <v>1</v>
      </c>
      <c r="U173" s="6">
        <v>44947</v>
      </c>
    </row>
    <row r="174" spans="1:21" x14ac:dyDescent="0.25">
      <c r="A174" t="s">
        <v>259</v>
      </c>
      <c r="C174" t="s">
        <v>140</v>
      </c>
      <c r="D174">
        <v>1.4</v>
      </c>
      <c r="E174" t="s">
        <v>158</v>
      </c>
      <c r="F174" t="s">
        <v>129</v>
      </c>
      <c r="G174" s="2">
        <v>1</v>
      </c>
      <c r="H174" s="1">
        <v>44897</v>
      </c>
      <c r="I174" s="1">
        <v>44902</v>
      </c>
      <c r="J174" t="s">
        <v>138</v>
      </c>
      <c r="K174" t="s">
        <v>156</v>
      </c>
      <c r="L174" s="2">
        <v>1</v>
      </c>
      <c r="M174" s="2">
        <v>1</v>
      </c>
      <c r="N174" s="4">
        <v>603627.55000000005</v>
      </c>
      <c r="O174" s="4">
        <v>603627.55000000005</v>
      </c>
      <c r="P174" s="4">
        <v>0</v>
      </c>
      <c r="Q174">
        <v>1</v>
      </c>
      <c r="R174" s="4">
        <v>603627.55000000005</v>
      </c>
      <c r="S174" s="2">
        <v>1</v>
      </c>
      <c r="T174" s="2">
        <v>1</v>
      </c>
      <c r="U174" s="6">
        <v>44947</v>
      </c>
    </row>
    <row r="175" spans="1:21" x14ac:dyDescent="0.25">
      <c r="A175" t="s">
        <v>259</v>
      </c>
      <c r="C175" t="s">
        <v>140</v>
      </c>
      <c r="D175">
        <v>1.4</v>
      </c>
      <c r="E175" t="s">
        <v>159</v>
      </c>
      <c r="F175" t="s">
        <v>131</v>
      </c>
      <c r="G175" s="2">
        <v>1</v>
      </c>
      <c r="H175" s="1">
        <v>44904</v>
      </c>
      <c r="I175" s="1">
        <v>44905</v>
      </c>
      <c r="J175" t="s">
        <v>138</v>
      </c>
      <c r="K175" t="s">
        <v>156</v>
      </c>
      <c r="L175" s="2">
        <v>1</v>
      </c>
      <c r="M175" s="2">
        <v>1</v>
      </c>
      <c r="N175" s="4">
        <v>3080240.61</v>
      </c>
      <c r="O175" s="4">
        <v>3080240.61</v>
      </c>
      <c r="P175" s="4">
        <v>0</v>
      </c>
      <c r="Q175">
        <v>1</v>
      </c>
      <c r="R175" s="4">
        <v>3080240.61</v>
      </c>
      <c r="S175" s="2">
        <v>1</v>
      </c>
      <c r="T175" s="2">
        <v>1</v>
      </c>
      <c r="U175" s="6">
        <v>44947</v>
      </c>
    </row>
    <row r="176" spans="1:21" x14ac:dyDescent="0.25">
      <c r="A176" t="s">
        <v>259</v>
      </c>
      <c r="C176" t="s">
        <v>140</v>
      </c>
      <c r="D176">
        <v>1.4</v>
      </c>
      <c r="E176" t="s">
        <v>160</v>
      </c>
      <c r="F176" t="s">
        <v>161</v>
      </c>
      <c r="G176" s="2">
        <v>0</v>
      </c>
      <c r="H176" s="1">
        <v>44909</v>
      </c>
      <c r="I176" s="1">
        <v>44912</v>
      </c>
      <c r="J176" s="1">
        <v>44950</v>
      </c>
      <c r="K176" s="1">
        <v>44953</v>
      </c>
      <c r="L176" s="2">
        <v>1</v>
      </c>
      <c r="M176" s="2">
        <v>0</v>
      </c>
      <c r="N176" s="4">
        <v>0</v>
      </c>
      <c r="O176" s="4">
        <v>3362936.66</v>
      </c>
      <c r="P176" s="4">
        <v>-3362936.66</v>
      </c>
      <c r="Q176">
        <v>0</v>
      </c>
      <c r="R176" s="4">
        <v>3362936.66</v>
      </c>
      <c r="S176" s="2">
        <v>0</v>
      </c>
      <c r="T176" s="2">
        <v>0</v>
      </c>
      <c r="U176" s="6">
        <v>44947</v>
      </c>
    </row>
    <row r="177" spans="1:21" x14ac:dyDescent="0.25">
      <c r="A177" t="s">
        <v>259</v>
      </c>
      <c r="C177" t="s">
        <v>140</v>
      </c>
      <c r="D177">
        <v>1.4</v>
      </c>
      <c r="E177" t="s">
        <v>163</v>
      </c>
      <c r="F177" t="s">
        <v>164</v>
      </c>
      <c r="G177" s="2">
        <v>0</v>
      </c>
      <c r="H177" s="1">
        <v>44914</v>
      </c>
      <c r="I177" s="1">
        <v>44914</v>
      </c>
      <c r="J177" s="1">
        <v>44955</v>
      </c>
      <c r="K177" s="1">
        <v>44955</v>
      </c>
      <c r="L177" s="2">
        <v>1</v>
      </c>
      <c r="M177" s="2">
        <v>0</v>
      </c>
      <c r="N177" s="4">
        <v>0</v>
      </c>
      <c r="O177" s="4">
        <v>3362936.66</v>
      </c>
      <c r="P177" s="4">
        <v>-3362936.66</v>
      </c>
      <c r="Q177">
        <v>0</v>
      </c>
      <c r="R177" s="4">
        <v>3362936.66</v>
      </c>
      <c r="S177" s="2">
        <v>0</v>
      </c>
      <c r="T177" s="2">
        <v>0</v>
      </c>
      <c r="U177" s="6">
        <v>44947</v>
      </c>
    </row>
    <row r="178" spans="1:21" x14ac:dyDescent="0.25">
      <c r="A178" t="s">
        <v>259</v>
      </c>
      <c r="C178" t="s">
        <v>140</v>
      </c>
      <c r="D178">
        <v>1.4</v>
      </c>
      <c r="E178" t="s">
        <v>165</v>
      </c>
      <c r="F178" t="s">
        <v>166</v>
      </c>
      <c r="G178" s="2">
        <v>0</v>
      </c>
      <c r="H178" s="1">
        <v>44918</v>
      </c>
      <c r="I178" s="1">
        <v>44924</v>
      </c>
      <c r="J178" s="1">
        <v>44959</v>
      </c>
      <c r="K178" s="1">
        <v>44964</v>
      </c>
      <c r="L178" s="2">
        <v>1</v>
      </c>
      <c r="M178" s="2">
        <v>0</v>
      </c>
      <c r="N178" s="4">
        <v>0</v>
      </c>
      <c r="O178" s="4">
        <v>3362936.66</v>
      </c>
      <c r="P178" s="4">
        <v>-3362936.66</v>
      </c>
      <c r="Q178">
        <v>0</v>
      </c>
      <c r="R178" s="4">
        <v>3362936.66</v>
      </c>
      <c r="S178" s="2">
        <v>0</v>
      </c>
      <c r="T178" s="2">
        <v>0</v>
      </c>
      <c r="U178" s="6">
        <v>44947</v>
      </c>
    </row>
    <row r="179" spans="1:21" x14ac:dyDescent="0.25">
      <c r="A179" t="s">
        <v>259</v>
      </c>
      <c r="C179" t="s">
        <v>140</v>
      </c>
      <c r="D179">
        <v>1.4</v>
      </c>
      <c r="E179" t="s">
        <v>167</v>
      </c>
      <c r="F179" t="s">
        <v>168</v>
      </c>
      <c r="G179" s="2">
        <v>0</v>
      </c>
      <c r="H179" s="1">
        <v>44926</v>
      </c>
      <c r="I179" s="1">
        <v>44926</v>
      </c>
      <c r="J179" s="1">
        <v>44966</v>
      </c>
      <c r="K179" s="1">
        <v>44966</v>
      </c>
      <c r="L179" s="2">
        <v>1</v>
      </c>
      <c r="M179" s="2">
        <v>0</v>
      </c>
      <c r="N179" s="4">
        <v>0</v>
      </c>
      <c r="O179" s="4">
        <v>3362936.66</v>
      </c>
      <c r="P179" s="4">
        <v>-3362936.66</v>
      </c>
      <c r="Q179">
        <v>0</v>
      </c>
      <c r="R179" s="4">
        <v>3362936.66</v>
      </c>
      <c r="S179" s="2">
        <v>0</v>
      </c>
      <c r="T179" s="2">
        <v>0</v>
      </c>
      <c r="U179" s="6">
        <v>44947</v>
      </c>
    </row>
    <row r="180" spans="1:21" x14ac:dyDescent="0.25">
      <c r="A180" t="s">
        <v>259</v>
      </c>
      <c r="C180" t="s">
        <v>140</v>
      </c>
      <c r="D180">
        <v>1.4</v>
      </c>
      <c r="E180" t="s">
        <v>169</v>
      </c>
      <c r="F180" t="s">
        <v>73</v>
      </c>
      <c r="G180" s="2">
        <v>0</v>
      </c>
      <c r="H180" s="1">
        <v>44927</v>
      </c>
      <c r="I180" s="1">
        <v>44931</v>
      </c>
      <c r="J180" s="1">
        <v>44967</v>
      </c>
      <c r="K180" s="1">
        <v>44971</v>
      </c>
      <c r="L180" s="2">
        <v>1</v>
      </c>
      <c r="M180" s="2">
        <v>0</v>
      </c>
      <c r="N180" s="4">
        <v>0</v>
      </c>
      <c r="O180" s="4">
        <v>3362936.66</v>
      </c>
      <c r="P180" s="4">
        <v>-3362936.66</v>
      </c>
      <c r="Q180">
        <v>0</v>
      </c>
      <c r="R180" s="4">
        <v>3362936.66</v>
      </c>
      <c r="S180" s="2">
        <v>0</v>
      </c>
      <c r="T180" s="2">
        <v>0</v>
      </c>
      <c r="U180" s="6">
        <v>44947</v>
      </c>
    </row>
    <row r="181" spans="1:21" x14ac:dyDescent="0.25">
      <c r="A181" t="s">
        <v>260</v>
      </c>
      <c r="H181" s="1">
        <v>44793</v>
      </c>
      <c r="I181" s="1">
        <v>44889</v>
      </c>
      <c r="J181" t="s">
        <v>170</v>
      </c>
      <c r="K181" s="1">
        <v>44960</v>
      </c>
      <c r="L181" s="2">
        <v>1</v>
      </c>
      <c r="M181" s="3">
        <v>0.74950000000000006</v>
      </c>
      <c r="N181" s="4">
        <v>23126551.449999999</v>
      </c>
      <c r="O181" s="4">
        <v>30857440.32</v>
      </c>
      <c r="P181" s="4">
        <v>-7730888.8700000001</v>
      </c>
      <c r="Q181">
        <v>0.75</v>
      </c>
      <c r="R181" s="4">
        <v>30857440.32</v>
      </c>
      <c r="S181" s="3">
        <v>0.81579999999999997</v>
      </c>
      <c r="T181" s="3">
        <v>0.89859999999999995</v>
      </c>
      <c r="U181" s="6">
        <v>44947</v>
      </c>
    </row>
    <row r="182" spans="1:21" x14ac:dyDescent="0.25">
      <c r="A182" t="s">
        <v>261</v>
      </c>
      <c r="C182" t="s">
        <v>171</v>
      </c>
      <c r="D182">
        <v>1.5</v>
      </c>
      <c r="E182" t="s">
        <v>172</v>
      </c>
      <c r="F182" t="s">
        <v>62</v>
      </c>
      <c r="G182" s="2">
        <v>1</v>
      </c>
      <c r="H182" s="1">
        <v>44793</v>
      </c>
      <c r="I182" s="1">
        <v>44797</v>
      </c>
      <c r="J182" t="s">
        <v>170</v>
      </c>
      <c r="K182" t="s">
        <v>173</v>
      </c>
      <c r="L182" s="2">
        <v>1</v>
      </c>
      <c r="M182" s="2">
        <v>1</v>
      </c>
      <c r="N182" s="4">
        <v>730684.71</v>
      </c>
      <c r="O182" s="4">
        <v>730684.71</v>
      </c>
      <c r="P182" s="4">
        <v>0</v>
      </c>
      <c r="Q182">
        <v>1</v>
      </c>
      <c r="R182" s="4">
        <v>730684.71</v>
      </c>
      <c r="S182" s="2">
        <v>0</v>
      </c>
      <c r="T182" s="2">
        <v>0</v>
      </c>
      <c r="U182" s="6">
        <v>44947</v>
      </c>
    </row>
    <row r="183" spans="1:21" x14ac:dyDescent="0.25">
      <c r="A183" t="s">
        <v>261</v>
      </c>
      <c r="C183" t="s">
        <v>171</v>
      </c>
      <c r="D183">
        <v>1.5</v>
      </c>
      <c r="E183" t="s">
        <v>174</v>
      </c>
      <c r="F183" t="s">
        <v>65</v>
      </c>
      <c r="G183" s="2">
        <v>1</v>
      </c>
      <c r="H183" s="1">
        <v>44814</v>
      </c>
      <c r="I183" s="1">
        <v>44819</v>
      </c>
      <c r="J183" t="s">
        <v>70</v>
      </c>
      <c r="K183" t="s">
        <v>175</v>
      </c>
      <c r="L183" s="2">
        <v>1</v>
      </c>
      <c r="M183" s="2">
        <v>1</v>
      </c>
      <c r="N183" s="4">
        <v>10294138.970000001</v>
      </c>
      <c r="O183" s="4">
        <v>10294138.970000001</v>
      </c>
      <c r="P183" s="4">
        <v>0</v>
      </c>
      <c r="Q183">
        <v>1</v>
      </c>
      <c r="R183" s="4">
        <v>10294138.970000001</v>
      </c>
      <c r="S183" s="2">
        <v>0</v>
      </c>
      <c r="T183" s="2">
        <v>0</v>
      </c>
      <c r="U183" s="6">
        <v>44947</v>
      </c>
    </row>
    <row r="184" spans="1:21" x14ac:dyDescent="0.25">
      <c r="A184" t="s">
        <v>261</v>
      </c>
      <c r="C184" t="s">
        <v>171</v>
      </c>
      <c r="D184">
        <v>1.5</v>
      </c>
      <c r="E184" t="s">
        <v>176</v>
      </c>
      <c r="F184" t="s">
        <v>69</v>
      </c>
      <c r="G184" s="2">
        <v>1</v>
      </c>
      <c r="H184" s="1">
        <v>44821</v>
      </c>
      <c r="I184" s="1">
        <v>44825</v>
      </c>
      <c r="J184" t="s">
        <v>106</v>
      </c>
      <c r="K184" t="s">
        <v>177</v>
      </c>
      <c r="L184" s="2">
        <v>1</v>
      </c>
      <c r="M184" s="2">
        <v>1</v>
      </c>
      <c r="N184" s="4">
        <v>1693732.49</v>
      </c>
      <c r="O184" s="4">
        <v>1693732.49</v>
      </c>
      <c r="P184" s="4">
        <v>0</v>
      </c>
      <c r="Q184">
        <v>1</v>
      </c>
      <c r="R184" s="4">
        <v>1693732.49</v>
      </c>
      <c r="S184" s="2">
        <v>0</v>
      </c>
      <c r="T184" s="2">
        <v>0</v>
      </c>
      <c r="U184" s="6">
        <v>44947</v>
      </c>
    </row>
    <row r="185" spans="1:21" x14ac:dyDescent="0.25">
      <c r="A185" t="s">
        <v>261</v>
      </c>
      <c r="C185" t="s">
        <v>171</v>
      </c>
      <c r="D185">
        <v>1.5</v>
      </c>
      <c r="E185" t="s">
        <v>178</v>
      </c>
      <c r="F185" t="s">
        <v>73</v>
      </c>
      <c r="G185" s="2">
        <v>1</v>
      </c>
      <c r="H185" s="1">
        <v>44827</v>
      </c>
      <c r="I185" s="1">
        <v>44829</v>
      </c>
      <c r="J185" t="s">
        <v>145</v>
      </c>
      <c r="K185" t="s">
        <v>179</v>
      </c>
      <c r="L185" s="2">
        <v>1</v>
      </c>
      <c r="M185" s="2">
        <v>1</v>
      </c>
      <c r="N185" s="4">
        <v>449770.39</v>
      </c>
      <c r="O185" s="4">
        <v>449770.39</v>
      </c>
      <c r="P185" s="4">
        <v>0</v>
      </c>
      <c r="Q185">
        <v>1</v>
      </c>
      <c r="R185" s="4">
        <v>449770.39</v>
      </c>
      <c r="S185" s="2">
        <v>0</v>
      </c>
      <c r="T185" s="2">
        <v>0</v>
      </c>
      <c r="U185" s="6">
        <v>44947</v>
      </c>
    </row>
    <row r="186" spans="1:21" x14ac:dyDescent="0.25">
      <c r="A186" t="s">
        <v>261</v>
      </c>
      <c r="C186" t="s">
        <v>171</v>
      </c>
      <c r="D186">
        <v>1.5</v>
      </c>
      <c r="E186" t="s">
        <v>180</v>
      </c>
      <c r="F186" t="s">
        <v>77</v>
      </c>
      <c r="G186" s="2">
        <v>1</v>
      </c>
      <c r="H186" s="1">
        <v>44831</v>
      </c>
      <c r="I186" s="1">
        <v>44835</v>
      </c>
      <c r="J186" t="s">
        <v>181</v>
      </c>
      <c r="K186" t="s">
        <v>179</v>
      </c>
      <c r="L186" s="2">
        <v>1</v>
      </c>
      <c r="M186" s="2">
        <v>1</v>
      </c>
      <c r="N186" s="4">
        <v>277529.90999999997</v>
      </c>
      <c r="O186" s="4">
        <v>277529.90999999997</v>
      </c>
      <c r="P186" s="4">
        <v>0</v>
      </c>
      <c r="Q186">
        <v>1</v>
      </c>
      <c r="R186" s="4">
        <v>277529.90999999997</v>
      </c>
      <c r="S186" s="2">
        <v>0</v>
      </c>
      <c r="T186" s="2">
        <v>0</v>
      </c>
      <c r="U186" s="6">
        <v>44947</v>
      </c>
    </row>
    <row r="187" spans="1:21" x14ac:dyDescent="0.25">
      <c r="A187" t="s">
        <v>261</v>
      </c>
      <c r="C187" t="s">
        <v>171</v>
      </c>
      <c r="D187">
        <v>1.5</v>
      </c>
      <c r="E187" t="s">
        <v>182</v>
      </c>
      <c r="F187" t="s">
        <v>81</v>
      </c>
      <c r="G187" s="2">
        <v>1</v>
      </c>
      <c r="H187" s="1">
        <v>44837</v>
      </c>
      <c r="I187" s="1">
        <v>44839</v>
      </c>
      <c r="J187" t="s">
        <v>114</v>
      </c>
      <c r="K187" t="s">
        <v>117</v>
      </c>
      <c r="L187" s="2">
        <v>1</v>
      </c>
      <c r="M187" s="2">
        <v>1</v>
      </c>
      <c r="N187" s="4">
        <v>90634.44</v>
      </c>
      <c r="O187" s="4">
        <v>90634.44</v>
      </c>
      <c r="P187" s="4">
        <v>0</v>
      </c>
      <c r="Q187">
        <v>1</v>
      </c>
      <c r="R187" s="4">
        <v>90634.44</v>
      </c>
      <c r="S187" s="2">
        <v>1</v>
      </c>
      <c r="T187" s="2">
        <v>1</v>
      </c>
      <c r="U187" s="6">
        <v>44947</v>
      </c>
    </row>
    <row r="188" spans="1:21" x14ac:dyDescent="0.25">
      <c r="A188" t="s">
        <v>261</v>
      </c>
      <c r="C188" t="s">
        <v>171</v>
      </c>
      <c r="D188">
        <v>1.5</v>
      </c>
      <c r="E188" t="s">
        <v>183</v>
      </c>
      <c r="F188" t="s">
        <v>84</v>
      </c>
      <c r="G188" s="2">
        <v>1</v>
      </c>
      <c r="H188" s="1">
        <v>44841</v>
      </c>
      <c r="I188" s="1">
        <v>44841</v>
      </c>
      <c r="J188" t="s">
        <v>184</v>
      </c>
      <c r="K188" t="s">
        <v>75</v>
      </c>
      <c r="L188" s="2">
        <v>1</v>
      </c>
      <c r="M188" s="2">
        <v>1</v>
      </c>
      <c r="N188" s="4">
        <v>4508863.07</v>
      </c>
      <c r="O188" s="4">
        <v>4508863.07</v>
      </c>
      <c r="P188" s="4">
        <v>0</v>
      </c>
      <c r="Q188">
        <v>1</v>
      </c>
      <c r="R188" s="4">
        <v>4508863.07</v>
      </c>
      <c r="S188" s="2">
        <v>1</v>
      </c>
      <c r="T188" s="2">
        <v>1</v>
      </c>
      <c r="U188" s="6">
        <v>44947</v>
      </c>
    </row>
    <row r="189" spans="1:21" x14ac:dyDescent="0.25">
      <c r="A189" t="s">
        <v>261</v>
      </c>
      <c r="C189" t="s">
        <v>171</v>
      </c>
      <c r="D189">
        <v>1.5</v>
      </c>
      <c r="E189" t="s">
        <v>185</v>
      </c>
      <c r="F189" t="s">
        <v>86</v>
      </c>
      <c r="G189" s="2">
        <v>1</v>
      </c>
      <c r="H189" s="1">
        <v>44844</v>
      </c>
      <c r="I189" s="1">
        <v>44849</v>
      </c>
      <c r="J189" t="s">
        <v>75</v>
      </c>
      <c r="K189" t="s">
        <v>186</v>
      </c>
      <c r="L189" s="2">
        <v>1</v>
      </c>
      <c r="M189" s="2">
        <v>1</v>
      </c>
      <c r="N189" s="4">
        <v>277529.90999999997</v>
      </c>
      <c r="O189" s="4">
        <v>277529.90999999997</v>
      </c>
      <c r="P189" s="4">
        <v>0</v>
      </c>
      <c r="Q189">
        <v>1</v>
      </c>
      <c r="R189" s="4">
        <v>277529.90999999997</v>
      </c>
      <c r="S189" s="2">
        <v>1</v>
      </c>
      <c r="T189" s="2">
        <v>1</v>
      </c>
      <c r="U189" s="6">
        <v>44947</v>
      </c>
    </row>
    <row r="190" spans="1:21" x14ac:dyDescent="0.25">
      <c r="A190" t="s">
        <v>261</v>
      </c>
      <c r="C190" t="s">
        <v>171</v>
      </c>
      <c r="D190">
        <v>1.5</v>
      </c>
      <c r="E190" t="s">
        <v>187</v>
      </c>
      <c r="F190" t="s">
        <v>88</v>
      </c>
      <c r="G190" s="2">
        <v>1</v>
      </c>
      <c r="H190" s="1">
        <v>44851</v>
      </c>
      <c r="I190" s="1">
        <v>44851</v>
      </c>
      <c r="J190" t="s">
        <v>188</v>
      </c>
      <c r="K190" t="s">
        <v>188</v>
      </c>
      <c r="L190" s="2">
        <v>1</v>
      </c>
      <c r="M190" s="2">
        <v>1</v>
      </c>
      <c r="N190" s="4">
        <v>1416202.58</v>
      </c>
      <c r="O190" s="4">
        <v>1416202.58</v>
      </c>
      <c r="P190" s="4">
        <v>0</v>
      </c>
      <c r="Q190">
        <v>1</v>
      </c>
      <c r="R190" s="4">
        <v>1416202.58</v>
      </c>
      <c r="S190" s="2">
        <v>1</v>
      </c>
      <c r="T190" s="2">
        <v>1</v>
      </c>
      <c r="U190" s="6">
        <v>44947</v>
      </c>
    </row>
    <row r="191" spans="1:21" x14ac:dyDescent="0.25">
      <c r="A191" t="s">
        <v>261</v>
      </c>
      <c r="C191" t="s">
        <v>171</v>
      </c>
      <c r="D191">
        <v>1.5</v>
      </c>
      <c r="E191" t="s">
        <v>189</v>
      </c>
      <c r="F191" t="s">
        <v>90</v>
      </c>
      <c r="G191" s="2">
        <v>1</v>
      </c>
      <c r="H191" s="1">
        <v>44855</v>
      </c>
      <c r="I191" s="1">
        <v>44861</v>
      </c>
      <c r="J191" t="s">
        <v>122</v>
      </c>
      <c r="K191" t="s">
        <v>190</v>
      </c>
      <c r="L191" s="2">
        <v>1</v>
      </c>
      <c r="M191" s="2">
        <v>1</v>
      </c>
      <c r="N191" s="4">
        <v>277529.90999999997</v>
      </c>
      <c r="O191" s="4">
        <v>277529.90999999997</v>
      </c>
      <c r="P191" s="4">
        <v>0</v>
      </c>
      <c r="Q191">
        <v>1</v>
      </c>
      <c r="R191" s="4">
        <v>277529.90999999997</v>
      </c>
      <c r="S191" s="2">
        <v>1</v>
      </c>
      <c r="T191" s="2">
        <v>1</v>
      </c>
      <c r="U191" s="6">
        <v>44947</v>
      </c>
    </row>
    <row r="192" spans="1:21" x14ac:dyDescent="0.25">
      <c r="A192" t="s">
        <v>261</v>
      </c>
      <c r="C192" t="s">
        <v>171</v>
      </c>
      <c r="D192">
        <v>1.5</v>
      </c>
      <c r="E192" t="s">
        <v>191</v>
      </c>
      <c r="F192" t="s">
        <v>93</v>
      </c>
      <c r="G192" s="2">
        <v>1</v>
      </c>
      <c r="H192" s="1">
        <v>44863</v>
      </c>
      <c r="I192" s="1">
        <v>44863</v>
      </c>
      <c r="J192" t="s">
        <v>123</v>
      </c>
      <c r="K192" t="s">
        <v>125</v>
      </c>
      <c r="L192" s="2">
        <v>1</v>
      </c>
      <c r="M192" s="2">
        <v>1</v>
      </c>
      <c r="N192" s="4">
        <v>1416202.58</v>
      </c>
      <c r="O192" s="4">
        <v>1416202.58</v>
      </c>
      <c r="P192" s="4">
        <v>0</v>
      </c>
      <c r="Q192">
        <v>1</v>
      </c>
      <c r="R192" s="4">
        <v>1416202.58</v>
      </c>
      <c r="S192" s="2">
        <v>1</v>
      </c>
      <c r="T192" s="2">
        <v>1</v>
      </c>
      <c r="U192" s="6">
        <v>44947</v>
      </c>
    </row>
    <row r="193" spans="1:21" x14ac:dyDescent="0.25">
      <c r="A193" t="s">
        <v>261</v>
      </c>
      <c r="C193" t="s">
        <v>171</v>
      </c>
      <c r="D193">
        <v>1.5</v>
      </c>
      <c r="E193" t="s">
        <v>192</v>
      </c>
      <c r="F193" t="s">
        <v>193</v>
      </c>
      <c r="G193" s="2">
        <v>1</v>
      </c>
      <c r="H193" s="1">
        <v>44867</v>
      </c>
      <c r="I193" s="1">
        <v>44873</v>
      </c>
      <c r="J193" t="s">
        <v>194</v>
      </c>
      <c r="K193" t="s">
        <v>91</v>
      </c>
      <c r="L193" s="2">
        <v>1</v>
      </c>
      <c r="M193" s="2">
        <v>1</v>
      </c>
      <c r="N193" s="4">
        <v>277529.90999999997</v>
      </c>
      <c r="O193" s="4">
        <v>277529.90999999997</v>
      </c>
      <c r="P193" s="4">
        <v>0</v>
      </c>
      <c r="Q193">
        <v>1</v>
      </c>
      <c r="R193" s="4">
        <v>277529.90999999997</v>
      </c>
      <c r="S193" s="2">
        <v>1</v>
      </c>
      <c r="T193" s="2">
        <v>1</v>
      </c>
      <c r="U193" s="6">
        <v>44947</v>
      </c>
    </row>
    <row r="194" spans="1:21" x14ac:dyDescent="0.25">
      <c r="A194" t="s">
        <v>261</v>
      </c>
      <c r="C194" t="s">
        <v>171</v>
      </c>
      <c r="D194">
        <v>1.5</v>
      </c>
      <c r="E194" t="s">
        <v>195</v>
      </c>
      <c r="F194" t="s">
        <v>196</v>
      </c>
      <c r="G194" s="2">
        <v>1</v>
      </c>
      <c r="H194" s="1">
        <v>44875</v>
      </c>
      <c r="I194" s="1">
        <v>44875</v>
      </c>
      <c r="J194" t="s">
        <v>194</v>
      </c>
      <c r="K194" t="s">
        <v>91</v>
      </c>
      <c r="L194" s="2">
        <v>1</v>
      </c>
      <c r="M194" s="2">
        <v>1</v>
      </c>
      <c r="N194" s="4">
        <v>1416202.58</v>
      </c>
      <c r="O194" s="4">
        <v>1416202.58</v>
      </c>
      <c r="P194" s="4">
        <v>0</v>
      </c>
      <c r="Q194">
        <v>1</v>
      </c>
      <c r="R194" s="4">
        <v>1416202.58</v>
      </c>
      <c r="S194" s="2">
        <v>1</v>
      </c>
      <c r="T194" s="2">
        <v>1</v>
      </c>
      <c r="U194" s="6">
        <v>44947</v>
      </c>
    </row>
    <row r="195" spans="1:21" x14ac:dyDescent="0.25">
      <c r="A195" t="s">
        <v>261</v>
      </c>
      <c r="C195" t="s">
        <v>171</v>
      </c>
      <c r="D195">
        <v>1.5</v>
      </c>
      <c r="E195" t="s">
        <v>197</v>
      </c>
      <c r="F195" t="s">
        <v>73</v>
      </c>
      <c r="G195" s="2">
        <v>0</v>
      </c>
      <c r="H195" s="1">
        <v>44876</v>
      </c>
      <c r="I195" s="1">
        <v>44889</v>
      </c>
      <c r="J195" s="1">
        <v>44947</v>
      </c>
      <c r="K195" s="1">
        <v>44960</v>
      </c>
      <c r="L195" s="2">
        <v>1</v>
      </c>
      <c r="M195" s="2">
        <v>0</v>
      </c>
      <c r="N195" s="4">
        <v>0</v>
      </c>
      <c r="O195" s="4">
        <v>7730888.8700000001</v>
      </c>
      <c r="P195" s="4">
        <v>-7730888.8700000001</v>
      </c>
      <c r="Q195">
        <v>0</v>
      </c>
      <c r="R195" s="4">
        <v>7730888.8700000001</v>
      </c>
      <c r="S195" s="2">
        <v>0</v>
      </c>
      <c r="T195" s="2">
        <v>0</v>
      </c>
      <c r="U195" s="6">
        <v>44947</v>
      </c>
    </row>
    <row r="196" spans="1:21" x14ac:dyDescent="0.25">
      <c r="A196" t="s">
        <v>262</v>
      </c>
      <c r="H196" s="1">
        <v>44793</v>
      </c>
      <c r="I196" s="1">
        <v>44927</v>
      </c>
      <c r="J196" t="s">
        <v>109</v>
      </c>
      <c r="K196" s="1">
        <v>44972</v>
      </c>
      <c r="L196" s="2">
        <v>1</v>
      </c>
      <c r="M196" s="3">
        <v>0.74950000000000006</v>
      </c>
      <c r="N196" s="4">
        <v>13008685.189999999</v>
      </c>
      <c r="O196" s="4">
        <v>17357310.18</v>
      </c>
      <c r="P196" s="4">
        <v>-4348624.99</v>
      </c>
      <c r="Q196">
        <v>0.75</v>
      </c>
      <c r="R196" s="4">
        <v>17357310.18</v>
      </c>
      <c r="S196" s="3">
        <v>0.65169999999999995</v>
      </c>
      <c r="T196" s="3">
        <v>0.67269999999999996</v>
      </c>
      <c r="U196" s="6">
        <v>44947</v>
      </c>
    </row>
    <row r="197" spans="1:21" x14ac:dyDescent="0.25">
      <c r="A197" t="s">
        <v>263</v>
      </c>
      <c r="C197" t="s">
        <v>198</v>
      </c>
      <c r="D197">
        <v>1.6</v>
      </c>
      <c r="E197" t="s">
        <v>199</v>
      </c>
      <c r="F197" t="s">
        <v>62</v>
      </c>
      <c r="G197" s="2">
        <v>1</v>
      </c>
      <c r="H197" s="1">
        <v>44793</v>
      </c>
      <c r="I197" s="1">
        <v>44795</v>
      </c>
      <c r="J197" t="s">
        <v>109</v>
      </c>
      <c r="K197" t="s">
        <v>200</v>
      </c>
      <c r="L197" s="2">
        <v>1</v>
      </c>
      <c r="M197" s="2">
        <v>1</v>
      </c>
      <c r="N197" s="4">
        <v>411010.15</v>
      </c>
      <c r="O197" s="4">
        <v>411010.15</v>
      </c>
      <c r="P197" s="4">
        <v>0</v>
      </c>
      <c r="Q197">
        <v>1</v>
      </c>
      <c r="R197" s="4">
        <v>411010.15</v>
      </c>
      <c r="S197" s="2">
        <v>0</v>
      </c>
      <c r="T197" s="2">
        <v>0</v>
      </c>
      <c r="U197" s="6">
        <v>44947</v>
      </c>
    </row>
    <row r="198" spans="1:21" x14ac:dyDescent="0.25">
      <c r="A198" t="s">
        <v>263</v>
      </c>
      <c r="C198" t="s">
        <v>198</v>
      </c>
      <c r="D198">
        <v>1.6</v>
      </c>
      <c r="E198" t="s">
        <v>201</v>
      </c>
      <c r="F198" t="s">
        <v>65</v>
      </c>
      <c r="G198" s="2">
        <v>1</v>
      </c>
      <c r="H198" s="1">
        <v>44832</v>
      </c>
      <c r="I198" s="1">
        <v>44834</v>
      </c>
      <c r="J198" t="s">
        <v>200</v>
      </c>
      <c r="K198" t="s">
        <v>202</v>
      </c>
      <c r="L198" s="2">
        <v>1</v>
      </c>
      <c r="M198" s="2">
        <v>1</v>
      </c>
      <c r="N198" s="4">
        <v>5790453.1699999999</v>
      </c>
      <c r="O198" s="4">
        <v>5790453.1699999999</v>
      </c>
      <c r="P198" s="4">
        <v>0</v>
      </c>
      <c r="Q198">
        <v>1</v>
      </c>
      <c r="R198" s="4">
        <v>5790453.1699999999</v>
      </c>
      <c r="S198" s="2">
        <v>0</v>
      </c>
      <c r="T198" s="2">
        <v>0</v>
      </c>
      <c r="U198" s="6">
        <v>44947</v>
      </c>
    </row>
    <row r="199" spans="1:21" x14ac:dyDescent="0.25">
      <c r="A199" t="s">
        <v>263</v>
      </c>
      <c r="C199" t="s">
        <v>198</v>
      </c>
      <c r="D199">
        <v>1.6</v>
      </c>
      <c r="E199" t="s">
        <v>203</v>
      </c>
      <c r="F199" t="s">
        <v>69</v>
      </c>
      <c r="G199" s="2">
        <v>1</v>
      </c>
      <c r="H199" s="1">
        <v>44836</v>
      </c>
      <c r="I199" s="1">
        <v>44841</v>
      </c>
      <c r="J199" t="s">
        <v>147</v>
      </c>
      <c r="K199" t="s">
        <v>204</v>
      </c>
      <c r="L199" s="2">
        <v>1</v>
      </c>
      <c r="M199" s="2">
        <v>1</v>
      </c>
      <c r="N199" s="4">
        <v>952724.52</v>
      </c>
      <c r="O199" s="4">
        <v>952724.52</v>
      </c>
      <c r="P199" s="4">
        <v>0</v>
      </c>
      <c r="Q199">
        <v>1</v>
      </c>
      <c r="R199" s="4">
        <v>952724.52</v>
      </c>
      <c r="S199" s="2">
        <v>1</v>
      </c>
      <c r="T199" s="2">
        <v>1</v>
      </c>
      <c r="U199" s="6">
        <v>44947</v>
      </c>
    </row>
    <row r="200" spans="1:21" x14ac:dyDescent="0.25">
      <c r="A200" t="s">
        <v>263</v>
      </c>
      <c r="C200" t="s">
        <v>198</v>
      </c>
      <c r="D200">
        <v>1.6</v>
      </c>
      <c r="E200" t="s">
        <v>205</v>
      </c>
      <c r="F200" t="s">
        <v>73</v>
      </c>
      <c r="G200" s="2">
        <v>1</v>
      </c>
      <c r="H200" s="1">
        <v>44844</v>
      </c>
      <c r="I200" s="1">
        <v>44848</v>
      </c>
      <c r="J200" t="s">
        <v>122</v>
      </c>
      <c r="K200" t="s">
        <v>125</v>
      </c>
      <c r="L200" s="2">
        <v>1</v>
      </c>
      <c r="M200" s="2">
        <v>1</v>
      </c>
      <c r="N200" s="4">
        <v>252995.85</v>
      </c>
      <c r="O200" s="4">
        <v>252995.85</v>
      </c>
      <c r="P200" s="4">
        <v>0</v>
      </c>
      <c r="Q200">
        <v>1</v>
      </c>
      <c r="R200" s="4">
        <v>252995.85</v>
      </c>
      <c r="S200" s="2">
        <v>1</v>
      </c>
      <c r="T200" s="2">
        <v>1</v>
      </c>
      <c r="U200" s="6">
        <v>44947</v>
      </c>
    </row>
    <row r="201" spans="1:21" x14ac:dyDescent="0.25">
      <c r="A201" t="s">
        <v>263</v>
      </c>
      <c r="C201" t="s">
        <v>198</v>
      </c>
      <c r="D201">
        <v>1.6</v>
      </c>
      <c r="E201" t="s">
        <v>206</v>
      </c>
      <c r="F201" t="s">
        <v>77</v>
      </c>
      <c r="G201" s="2">
        <v>1</v>
      </c>
      <c r="H201" s="1">
        <v>44850</v>
      </c>
      <c r="I201" s="1">
        <v>44853</v>
      </c>
      <c r="J201" t="s">
        <v>79</v>
      </c>
      <c r="K201" t="s">
        <v>82</v>
      </c>
      <c r="L201" s="2">
        <v>1</v>
      </c>
      <c r="M201" s="2">
        <v>1</v>
      </c>
      <c r="N201" s="4">
        <v>156110.57</v>
      </c>
      <c r="O201" s="4">
        <v>156110.57</v>
      </c>
      <c r="P201" s="4">
        <v>0</v>
      </c>
      <c r="Q201">
        <v>1</v>
      </c>
      <c r="R201" s="4">
        <v>156110.57</v>
      </c>
      <c r="S201" s="2">
        <v>1</v>
      </c>
      <c r="T201" s="2">
        <v>1</v>
      </c>
      <c r="U201" s="6">
        <v>44947</v>
      </c>
    </row>
    <row r="202" spans="1:21" x14ac:dyDescent="0.25">
      <c r="A202" t="s">
        <v>263</v>
      </c>
      <c r="C202" t="s">
        <v>198</v>
      </c>
      <c r="D202">
        <v>1.6</v>
      </c>
      <c r="E202" t="s">
        <v>207</v>
      </c>
      <c r="F202" t="s">
        <v>81</v>
      </c>
      <c r="G202" s="2">
        <v>1</v>
      </c>
      <c r="H202" s="1">
        <v>44855</v>
      </c>
      <c r="I202" s="1">
        <v>44855</v>
      </c>
      <c r="J202" t="s">
        <v>79</v>
      </c>
      <c r="K202" t="s">
        <v>82</v>
      </c>
      <c r="L202" s="2">
        <v>1</v>
      </c>
      <c r="M202" s="2">
        <v>1</v>
      </c>
      <c r="N202" s="4">
        <v>50981.87</v>
      </c>
      <c r="O202" s="4">
        <v>50981.87</v>
      </c>
      <c r="P202" s="4">
        <v>0</v>
      </c>
      <c r="Q202">
        <v>1</v>
      </c>
      <c r="R202" s="4">
        <v>50981.87</v>
      </c>
      <c r="S202" s="2">
        <v>1</v>
      </c>
      <c r="T202" s="2">
        <v>1</v>
      </c>
      <c r="U202" s="6">
        <v>44947</v>
      </c>
    </row>
    <row r="203" spans="1:21" x14ac:dyDescent="0.25">
      <c r="A203" t="s">
        <v>263</v>
      </c>
      <c r="C203" t="s">
        <v>198</v>
      </c>
      <c r="D203">
        <v>1.6</v>
      </c>
      <c r="E203" t="s">
        <v>208</v>
      </c>
      <c r="F203" t="s">
        <v>84</v>
      </c>
      <c r="G203" s="2">
        <v>1</v>
      </c>
      <c r="H203" s="1">
        <v>44857</v>
      </c>
      <c r="I203" s="1">
        <v>44857</v>
      </c>
      <c r="J203" t="s">
        <v>79</v>
      </c>
      <c r="K203" t="s">
        <v>82</v>
      </c>
      <c r="L203" s="2">
        <v>1</v>
      </c>
      <c r="M203" s="2">
        <v>1</v>
      </c>
      <c r="N203" s="4">
        <v>2536235.48</v>
      </c>
      <c r="O203" s="4">
        <v>2536235.48</v>
      </c>
      <c r="P203" s="4">
        <v>0</v>
      </c>
      <c r="Q203">
        <v>1</v>
      </c>
      <c r="R203" s="4">
        <v>2536235.48</v>
      </c>
      <c r="S203" s="2">
        <v>1</v>
      </c>
      <c r="T203" s="2">
        <v>1</v>
      </c>
      <c r="U203" s="6">
        <v>44947</v>
      </c>
    </row>
    <row r="204" spans="1:21" x14ac:dyDescent="0.25">
      <c r="A204" t="s">
        <v>263</v>
      </c>
      <c r="C204" t="s">
        <v>198</v>
      </c>
      <c r="D204">
        <v>1.6</v>
      </c>
      <c r="E204" t="s">
        <v>209</v>
      </c>
      <c r="F204" t="s">
        <v>86</v>
      </c>
      <c r="G204" s="2">
        <v>1</v>
      </c>
      <c r="H204" s="1">
        <v>44877</v>
      </c>
      <c r="I204" s="1">
        <v>44880</v>
      </c>
      <c r="J204" t="s">
        <v>132</v>
      </c>
      <c r="K204" t="s">
        <v>95</v>
      </c>
      <c r="L204" s="2">
        <v>1</v>
      </c>
      <c r="M204" s="2">
        <v>1</v>
      </c>
      <c r="N204" s="4">
        <v>156110.57</v>
      </c>
      <c r="O204" s="4">
        <v>156110.57</v>
      </c>
      <c r="P204" s="4">
        <v>0</v>
      </c>
      <c r="Q204">
        <v>1</v>
      </c>
      <c r="R204" s="4">
        <v>156110.57</v>
      </c>
      <c r="S204" s="2">
        <v>1</v>
      </c>
      <c r="T204" s="2">
        <v>1</v>
      </c>
      <c r="U204" s="6">
        <v>44947</v>
      </c>
    </row>
    <row r="205" spans="1:21" x14ac:dyDescent="0.25">
      <c r="A205" t="s">
        <v>263</v>
      </c>
      <c r="C205" t="s">
        <v>198</v>
      </c>
      <c r="D205">
        <v>1.6</v>
      </c>
      <c r="E205" t="s">
        <v>210</v>
      </c>
      <c r="F205" t="s">
        <v>88</v>
      </c>
      <c r="G205" s="2">
        <v>1</v>
      </c>
      <c r="H205" s="1">
        <v>44882</v>
      </c>
      <c r="I205" s="1">
        <v>44882</v>
      </c>
      <c r="J205" t="s">
        <v>132</v>
      </c>
      <c r="K205" t="s">
        <v>95</v>
      </c>
      <c r="L205" s="2">
        <v>1</v>
      </c>
      <c r="M205" s="2">
        <v>1</v>
      </c>
      <c r="N205" s="4">
        <v>796613.95</v>
      </c>
      <c r="O205" s="4">
        <v>796613.95</v>
      </c>
      <c r="P205" s="4">
        <v>0</v>
      </c>
      <c r="Q205">
        <v>1</v>
      </c>
      <c r="R205" s="4">
        <v>796613.95</v>
      </c>
      <c r="S205" s="2">
        <v>1</v>
      </c>
      <c r="T205" s="2">
        <v>1</v>
      </c>
      <c r="U205" s="6">
        <v>44947</v>
      </c>
    </row>
    <row r="206" spans="1:21" x14ac:dyDescent="0.25">
      <c r="A206" t="s">
        <v>263</v>
      </c>
      <c r="C206" t="s">
        <v>198</v>
      </c>
      <c r="D206">
        <v>1.6</v>
      </c>
      <c r="E206" t="s">
        <v>211</v>
      </c>
      <c r="F206" t="s">
        <v>90</v>
      </c>
      <c r="G206" s="2">
        <v>1</v>
      </c>
      <c r="H206" s="1">
        <v>44886</v>
      </c>
      <c r="I206" s="1">
        <v>44889</v>
      </c>
      <c r="J206" t="s">
        <v>138</v>
      </c>
      <c r="K206" t="s">
        <v>156</v>
      </c>
      <c r="L206" s="2">
        <v>1</v>
      </c>
      <c r="M206" s="2">
        <v>1</v>
      </c>
      <c r="N206" s="4">
        <v>156110.57</v>
      </c>
      <c r="O206" s="4">
        <v>156110.57</v>
      </c>
      <c r="P206" s="4">
        <v>0</v>
      </c>
      <c r="Q206">
        <v>1</v>
      </c>
      <c r="R206" s="4">
        <v>156110.57</v>
      </c>
      <c r="S206" s="2">
        <v>1</v>
      </c>
      <c r="T206" s="2">
        <v>1</v>
      </c>
      <c r="U206" s="6">
        <v>44947</v>
      </c>
    </row>
    <row r="207" spans="1:21" x14ac:dyDescent="0.25">
      <c r="A207" t="s">
        <v>263</v>
      </c>
      <c r="C207" t="s">
        <v>198</v>
      </c>
      <c r="D207">
        <v>1.6</v>
      </c>
      <c r="E207" t="s">
        <v>212</v>
      </c>
      <c r="F207" t="s">
        <v>93</v>
      </c>
      <c r="G207" s="2">
        <v>1</v>
      </c>
      <c r="H207" s="1">
        <v>44891</v>
      </c>
      <c r="I207" s="1">
        <v>44891</v>
      </c>
      <c r="J207" t="s">
        <v>138</v>
      </c>
      <c r="K207" t="s">
        <v>156</v>
      </c>
      <c r="L207" s="2">
        <v>1</v>
      </c>
      <c r="M207" s="2">
        <v>1</v>
      </c>
      <c r="N207" s="4">
        <v>796613.95</v>
      </c>
      <c r="O207" s="4">
        <v>796613.95</v>
      </c>
      <c r="P207" s="4">
        <v>0</v>
      </c>
      <c r="Q207">
        <v>1</v>
      </c>
      <c r="R207" s="4">
        <v>796613.95</v>
      </c>
      <c r="S207" s="2">
        <v>1</v>
      </c>
      <c r="T207" s="2">
        <v>1</v>
      </c>
      <c r="U207" s="6">
        <v>44947</v>
      </c>
    </row>
    <row r="208" spans="1:21" x14ac:dyDescent="0.25">
      <c r="A208" t="s">
        <v>263</v>
      </c>
      <c r="C208" t="s">
        <v>198</v>
      </c>
      <c r="D208">
        <v>1.6</v>
      </c>
      <c r="E208" t="s">
        <v>213</v>
      </c>
      <c r="F208" t="s">
        <v>129</v>
      </c>
      <c r="G208" s="2">
        <v>1</v>
      </c>
      <c r="H208" s="1">
        <v>44895</v>
      </c>
      <c r="I208" s="1">
        <v>44898</v>
      </c>
      <c r="J208" t="s">
        <v>138</v>
      </c>
      <c r="K208" t="s">
        <v>156</v>
      </c>
      <c r="L208" s="2">
        <v>1</v>
      </c>
      <c r="M208" s="2">
        <v>1</v>
      </c>
      <c r="N208" s="4">
        <v>156110.57</v>
      </c>
      <c r="O208" s="4">
        <v>156110.57</v>
      </c>
      <c r="P208" s="4">
        <v>0</v>
      </c>
      <c r="Q208">
        <v>1</v>
      </c>
      <c r="R208" s="4">
        <v>156110.57</v>
      </c>
      <c r="S208" s="2">
        <v>1</v>
      </c>
      <c r="T208" s="2">
        <v>1</v>
      </c>
      <c r="U208" s="6">
        <v>44947</v>
      </c>
    </row>
    <row r="209" spans="1:21" x14ac:dyDescent="0.25">
      <c r="A209" t="s">
        <v>263</v>
      </c>
      <c r="C209" t="s">
        <v>198</v>
      </c>
      <c r="D209">
        <v>1.6</v>
      </c>
      <c r="E209" t="s">
        <v>214</v>
      </c>
      <c r="F209" t="s">
        <v>131</v>
      </c>
      <c r="G209" s="2">
        <v>1</v>
      </c>
      <c r="H209" s="1">
        <v>44900</v>
      </c>
      <c r="I209" s="1">
        <v>44900</v>
      </c>
      <c r="J209" t="s">
        <v>138</v>
      </c>
      <c r="K209" t="s">
        <v>156</v>
      </c>
      <c r="L209" s="2">
        <v>1</v>
      </c>
      <c r="M209" s="2">
        <v>1</v>
      </c>
      <c r="N209" s="4">
        <v>796613.95</v>
      </c>
      <c r="O209" s="4">
        <v>796613.95</v>
      </c>
      <c r="P209" s="4">
        <v>0</v>
      </c>
      <c r="Q209">
        <v>1</v>
      </c>
      <c r="R209" s="4">
        <v>796613.95</v>
      </c>
      <c r="S209" s="2">
        <v>1</v>
      </c>
      <c r="T209" s="2">
        <v>1</v>
      </c>
      <c r="U209" s="6">
        <v>44947</v>
      </c>
    </row>
    <row r="210" spans="1:21" x14ac:dyDescent="0.25">
      <c r="A210" t="s">
        <v>263</v>
      </c>
      <c r="C210" t="s">
        <v>198</v>
      </c>
      <c r="D210">
        <v>1.6</v>
      </c>
      <c r="E210" t="s">
        <v>215</v>
      </c>
      <c r="F210" t="s">
        <v>161</v>
      </c>
      <c r="G210" s="2">
        <v>0</v>
      </c>
      <c r="H210" s="1">
        <v>44904</v>
      </c>
      <c r="I210" s="1">
        <v>44907</v>
      </c>
      <c r="J210" s="1">
        <v>44950</v>
      </c>
      <c r="K210" s="1">
        <v>44953</v>
      </c>
      <c r="L210" s="2">
        <v>1</v>
      </c>
      <c r="M210" s="2">
        <v>0</v>
      </c>
      <c r="N210" s="4">
        <v>0</v>
      </c>
      <c r="O210" s="4">
        <v>869725</v>
      </c>
      <c r="P210" s="4">
        <v>-869725</v>
      </c>
      <c r="Q210">
        <v>0</v>
      </c>
      <c r="R210" s="4">
        <v>869725</v>
      </c>
      <c r="S210" s="2">
        <v>0</v>
      </c>
      <c r="T210" s="2">
        <v>0</v>
      </c>
      <c r="U210" s="6">
        <v>44947</v>
      </c>
    </row>
    <row r="211" spans="1:21" x14ac:dyDescent="0.25">
      <c r="A211" t="s">
        <v>263</v>
      </c>
      <c r="C211" t="s">
        <v>198</v>
      </c>
      <c r="D211">
        <v>1.6</v>
      </c>
      <c r="E211" t="s">
        <v>216</v>
      </c>
      <c r="F211" t="s">
        <v>164</v>
      </c>
      <c r="G211" s="2">
        <v>0</v>
      </c>
      <c r="H211" s="1">
        <v>44909</v>
      </c>
      <c r="I211" s="1">
        <v>44909</v>
      </c>
      <c r="J211" s="1">
        <v>44955</v>
      </c>
      <c r="K211" s="1">
        <v>44955</v>
      </c>
      <c r="L211" s="2">
        <v>1</v>
      </c>
      <c r="M211" s="2">
        <v>0</v>
      </c>
      <c r="N211" s="4">
        <v>0</v>
      </c>
      <c r="O211" s="4">
        <v>869725</v>
      </c>
      <c r="P211" s="4">
        <v>-869725</v>
      </c>
      <c r="Q211">
        <v>0</v>
      </c>
      <c r="R211" s="4">
        <v>869725</v>
      </c>
      <c r="S211" s="2">
        <v>0</v>
      </c>
      <c r="T211" s="2">
        <v>0</v>
      </c>
      <c r="U211" s="6">
        <v>44947</v>
      </c>
    </row>
    <row r="212" spans="1:21" x14ac:dyDescent="0.25">
      <c r="A212" t="s">
        <v>263</v>
      </c>
      <c r="C212" t="s">
        <v>198</v>
      </c>
      <c r="D212">
        <v>1.6</v>
      </c>
      <c r="E212" t="s">
        <v>217</v>
      </c>
      <c r="F212" t="s">
        <v>166</v>
      </c>
      <c r="G212" s="2">
        <v>0</v>
      </c>
      <c r="H212" s="1">
        <v>44913</v>
      </c>
      <c r="I212" s="1">
        <v>44916</v>
      </c>
      <c r="J212" s="1">
        <v>44959</v>
      </c>
      <c r="K212" s="1">
        <v>44962</v>
      </c>
      <c r="L212" s="2">
        <v>1</v>
      </c>
      <c r="M212" s="2">
        <v>0</v>
      </c>
      <c r="N212" s="4">
        <v>0</v>
      </c>
      <c r="O212" s="4">
        <v>869725</v>
      </c>
      <c r="P212" s="4">
        <v>-869725</v>
      </c>
      <c r="Q212">
        <v>0</v>
      </c>
      <c r="R212" s="4">
        <v>869725</v>
      </c>
      <c r="S212" s="2">
        <v>0</v>
      </c>
      <c r="T212" s="2">
        <v>0</v>
      </c>
      <c r="U212" s="6">
        <v>44947</v>
      </c>
    </row>
    <row r="213" spans="1:21" x14ac:dyDescent="0.25">
      <c r="A213" t="s">
        <v>263</v>
      </c>
      <c r="C213" t="s">
        <v>198</v>
      </c>
      <c r="D213">
        <v>1.6</v>
      </c>
      <c r="E213" t="s">
        <v>218</v>
      </c>
      <c r="F213" t="s">
        <v>168</v>
      </c>
      <c r="G213" s="2">
        <v>0</v>
      </c>
      <c r="H213" s="1">
        <v>44918</v>
      </c>
      <c r="I213" s="1">
        <v>44918</v>
      </c>
      <c r="J213" s="1">
        <v>44964</v>
      </c>
      <c r="K213" s="1">
        <v>44964</v>
      </c>
      <c r="L213" s="2">
        <v>1</v>
      </c>
      <c r="M213" s="2">
        <v>0</v>
      </c>
      <c r="N213" s="4">
        <v>0</v>
      </c>
      <c r="O213" s="4">
        <v>869725</v>
      </c>
      <c r="P213" s="4">
        <v>-869725</v>
      </c>
      <c r="Q213">
        <v>0</v>
      </c>
      <c r="R213" s="4">
        <v>869725</v>
      </c>
      <c r="S213" s="2">
        <v>0</v>
      </c>
      <c r="T213" s="2">
        <v>0</v>
      </c>
      <c r="U213" s="6">
        <v>44947</v>
      </c>
    </row>
    <row r="214" spans="1:21" x14ac:dyDescent="0.25">
      <c r="A214" t="s">
        <v>263</v>
      </c>
      <c r="C214" t="s">
        <v>198</v>
      </c>
      <c r="D214">
        <v>1.6</v>
      </c>
      <c r="E214" t="s">
        <v>219</v>
      </c>
      <c r="F214" t="s">
        <v>73</v>
      </c>
      <c r="G214" s="2">
        <v>0</v>
      </c>
      <c r="H214" s="1">
        <v>44919</v>
      </c>
      <c r="I214" s="1">
        <v>44927</v>
      </c>
      <c r="J214" s="1">
        <v>44965</v>
      </c>
      <c r="K214" s="1">
        <v>44972</v>
      </c>
      <c r="L214" s="2">
        <v>1</v>
      </c>
      <c r="M214" s="2">
        <v>0</v>
      </c>
      <c r="N214" s="4">
        <v>0</v>
      </c>
      <c r="O214" s="4">
        <v>869725</v>
      </c>
      <c r="P214" s="4">
        <v>-869725</v>
      </c>
      <c r="Q214">
        <v>0</v>
      </c>
      <c r="R214" s="4">
        <v>869725</v>
      </c>
      <c r="S214" s="2">
        <v>0</v>
      </c>
      <c r="T214" s="2">
        <v>0</v>
      </c>
      <c r="U214" s="6">
        <v>44947</v>
      </c>
    </row>
    <row r="215" spans="1:21" x14ac:dyDescent="0.25">
      <c r="A215" t="s">
        <v>264</v>
      </c>
      <c r="H215" s="1">
        <v>44932</v>
      </c>
      <c r="I215" s="1">
        <v>44941</v>
      </c>
      <c r="J215" s="1">
        <v>44973</v>
      </c>
      <c r="K215" s="1">
        <v>44982</v>
      </c>
      <c r="L215" s="2">
        <v>0</v>
      </c>
      <c r="M215" s="2">
        <v>0</v>
      </c>
      <c r="N215" s="4">
        <v>0</v>
      </c>
      <c r="O215" s="4">
        <v>0</v>
      </c>
      <c r="P215" s="4">
        <v>0</v>
      </c>
      <c r="Q215">
        <v>0</v>
      </c>
      <c r="R215" s="4">
        <v>0</v>
      </c>
      <c r="S215" s="2">
        <v>0</v>
      </c>
      <c r="T215" s="2">
        <v>0</v>
      </c>
      <c r="U215" s="6">
        <v>44947</v>
      </c>
    </row>
    <row r="216" spans="1:21" x14ac:dyDescent="0.25">
      <c r="A216" t="s">
        <v>265</v>
      </c>
      <c r="C216" t="s">
        <v>220</v>
      </c>
      <c r="D216">
        <v>3</v>
      </c>
      <c r="E216" t="s">
        <v>221</v>
      </c>
      <c r="F216" t="s">
        <v>222</v>
      </c>
      <c r="G216" s="2">
        <v>0</v>
      </c>
      <c r="H216" s="1">
        <v>44932</v>
      </c>
      <c r="I216" s="1">
        <v>44941</v>
      </c>
      <c r="J216" s="1">
        <v>44973</v>
      </c>
      <c r="K216" s="1">
        <v>44982</v>
      </c>
      <c r="L216" s="2">
        <v>1</v>
      </c>
      <c r="M216" s="2">
        <v>0</v>
      </c>
      <c r="N216" s="4">
        <v>0</v>
      </c>
      <c r="O216" s="4">
        <v>0</v>
      </c>
      <c r="P216" s="4">
        <v>0</v>
      </c>
      <c r="Q216">
        <v>0</v>
      </c>
      <c r="R216" s="4">
        <v>0</v>
      </c>
      <c r="S216" s="2">
        <v>0</v>
      </c>
      <c r="T216" s="2">
        <v>0</v>
      </c>
      <c r="U216" s="6">
        <v>44947</v>
      </c>
    </row>
    <row r="217" spans="1:21" x14ac:dyDescent="0.25">
      <c r="A217" t="s">
        <v>265</v>
      </c>
      <c r="C217" t="s">
        <v>220</v>
      </c>
      <c r="D217">
        <v>3</v>
      </c>
      <c r="E217" t="s">
        <v>223</v>
      </c>
      <c r="F217" t="s">
        <v>224</v>
      </c>
      <c r="G217" s="2">
        <v>0</v>
      </c>
      <c r="I217" s="1">
        <v>44941</v>
      </c>
      <c r="K217" s="1">
        <v>44982</v>
      </c>
      <c r="L217" s="2">
        <v>1</v>
      </c>
      <c r="M217" s="2">
        <v>0</v>
      </c>
      <c r="N217" s="4">
        <v>0</v>
      </c>
      <c r="O217" s="4">
        <v>0</v>
      </c>
      <c r="P217" s="4">
        <v>0</v>
      </c>
      <c r="Q217">
        <v>0</v>
      </c>
      <c r="R217" s="4">
        <v>0</v>
      </c>
      <c r="S217" s="2">
        <v>0</v>
      </c>
      <c r="T217" s="2">
        <v>0</v>
      </c>
      <c r="U217" s="6">
        <v>44947</v>
      </c>
    </row>
  </sheetData>
  <autoFilter ref="A1:T109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7A0EE-1831-467B-8EAF-1422CF445C22}">
  <sheetPr codeName="Sheet2"/>
  <dimension ref="A1:C13"/>
  <sheetViews>
    <sheetView workbookViewId="0">
      <selection activeCell="A5" sqref="A5"/>
    </sheetView>
  </sheetViews>
  <sheetFormatPr defaultRowHeight="15" x14ac:dyDescent="0.25"/>
  <cols>
    <col min="1" max="1" width="80.85546875" bestFit="1" customWidth="1"/>
    <col min="2" max="2" width="19.7109375" bestFit="1" customWidth="1"/>
  </cols>
  <sheetData>
    <row r="1" spans="1:3" x14ac:dyDescent="0.25">
      <c r="A1" t="s">
        <v>2</v>
      </c>
      <c r="B1" t="s">
        <v>229</v>
      </c>
      <c r="C1" t="s">
        <v>3</v>
      </c>
    </row>
    <row r="2" spans="1:3" x14ac:dyDescent="0.25">
      <c r="A2" t="s">
        <v>18</v>
      </c>
      <c r="B2" t="s">
        <v>230</v>
      </c>
      <c r="C2" t="s">
        <v>230</v>
      </c>
    </row>
    <row r="3" spans="1:3" x14ac:dyDescent="0.25">
      <c r="A3" t="s">
        <v>20</v>
      </c>
      <c r="B3" t="s">
        <v>232</v>
      </c>
      <c r="C3">
        <v>6</v>
      </c>
    </row>
    <row r="4" spans="1:3" x14ac:dyDescent="0.25">
      <c r="A4" t="s">
        <v>26</v>
      </c>
      <c r="B4" t="s">
        <v>233</v>
      </c>
      <c r="C4">
        <v>2</v>
      </c>
    </row>
    <row r="5" spans="1:3" x14ac:dyDescent="0.25">
      <c r="A5" t="s">
        <v>34</v>
      </c>
      <c r="B5" t="s">
        <v>234</v>
      </c>
      <c r="C5">
        <v>7</v>
      </c>
    </row>
    <row r="6" spans="1:3" x14ac:dyDescent="0.25">
      <c r="A6" t="s">
        <v>54</v>
      </c>
      <c r="B6" t="s">
        <v>235</v>
      </c>
      <c r="C6">
        <v>8</v>
      </c>
    </row>
    <row r="7" spans="1:3" x14ac:dyDescent="0.25">
      <c r="A7" t="s">
        <v>231</v>
      </c>
      <c r="B7" t="s">
        <v>242</v>
      </c>
      <c r="C7">
        <v>1</v>
      </c>
    </row>
    <row r="8" spans="1:3" x14ac:dyDescent="0.25">
      <c r="A8" t="s">
        <v>60</v>
      </c>
      <c r="B8" t="s">
        <v>236</v>
      </c>
      <c r="C8">
        <v>1.3</v>
      </c>
    </row>
    <row r="9" spans="1:3" x14ac:dyDescent="0.25">
      <c r="A9" t="s">
        <v>102</v>
      </c>
      <c r="B9" t="s">
        <v>237</v>
      </c>
      <c r="C9">
        <v>1.2</v>
      </c>
    </row>
    <row r="10" spans="1:3" x14ac:dyDescent="0.25">
      <c r="A10" t="s">
        <v>140</v>
      </c>
      <c r="B10" t="s">
        <v>238</v>
      </c>
      <c r="C10">
        <v>1.4</v>
      </c>
    </row>
    <row r="11" spans="1:3" x14ac:dyDescent="0.25">
      <c r="A11" t="s">
        <v>171</v>
      </c>
      <c r="B11" t="s">
        <v>239</v>
      </c>
      <c r="C11">
        <v>1.5</v>
      </c>
    </row>
    <row r="12" spans="1:3" x14ac:dyDescent="0.25">
      <c r="A12" t="s">
        <v>198</v>
      </c>
      <c r="B12" t="s">
        <v>240</v>
      </c>
      <c r="C12">
        <v>1.6</v>
      </c>
    </row>
    <row r="13" spans="1:3" x14ac:dyDescent="0.25">
      <c r="A13" t="s">
        <v>220</v>
      </c>
      <c r="B13" t="s">
        <v>241</v>
      </c>
      <c r="C13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8AC22-C82A-4B3D-AD08-BAB6ADCA596F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62701-55EA-47BB-BB2B-0090E69D76FB}">
  <sheetPr codeName="Sheet4"/>
  <dimension ref="A1:G6"/>
  <sheetViews>
    <sheetView workbookViewId="0">
      <selection activeCell="A6" sqref="A6"/>
    </sheetView>
  </sheetViews>
  <sheetFormatPr defaultRowHeight="15" x14ac:dyDescent="0.25"/>
  <cols>
    <col min="1" max="1" width="23" bestFit="1" customWidth="1"/>
    <col min="2" max="2" width="12.7109375" bestFit="1" customWidth="1"/>
    <col min="3" max="7" width="13.85546875" bestFit="1" customWidth="1"/>
  </cols>
  <sheetData>
    <row r="1" spans="1:7" x14ac:dyDescent="0.25">
      <c r="B1" s="1">
        <v>44774</v>
      </c>
      <c r="C1" s="1">
        <v>44805</v>
      </c>
      <c r="D1" s="1">
        <v>44835</v>
      </c>
      <c r="E1" s="1">
        <v>44866</v>
      </c>
      <c r="F1" s="1">
        <v>44896</v>
      </c>
      <c r="G1" s="1">
        <v>44927</v>
      </c>
    </row>
    <row r="2" spans="1:7" x14ac:dyDescent="0.25">
      <c r="A2" t="s">
        <v>12</v>
      </c>
      <c r="B2" s="5">
        <f>B4</f>
        <v>37669310.810000002</v>
      </c>
      <c r="C2" s="5">
        <f>C4-B4</f>
        <v>79430016.230000004</v>
      </c>
      <c r="D2" s="5">
        <f t="shared" ref="D2:G2" si="0">D4-C4</f>
        <v>49864753.940000013</v>
      </c>
      <c r="E2" s="5">
        <f t="shared" si="0"/>
        <v>60630120.629999995</v>
      </c>
      <c r="F2" s="5">
        <f t="shared" si="0"/>
        <v>24279464.74000001</v>
      </c>
      <c r="G2" s="5">
        <f t="shared" si="0"/>
        <v>3471652.2800000012</v>
      </c>
    </row>
    <row r="3" spans="1:7" x14ac:dyDescent="0.25">
      <c r="A3" t="s">
        <v>11</v>
      </c>
      <c r="B3" s="5">
        <f>B5</f>
        <v>15905114.27</v>
      </c>
      <c r="C3" s="5">
        <f>C5-B5</f>
        <v>60098707.370000005</v>
      </c>
      <c r="D3" s="5">
        <f>D5-C5</f>
        <v>28361719.010000005</v>
      </c>
      <c r="E3" s="5">
        <f>E5-D5</f>
        <v>26396797.02042301</v>
      </c>
      <c r="F3" s="5">
        <f>F5-E5</f>
        <v>60133822.537365004</v>
      </c>
      <c r="G3" s="5">
        <f>G5-F5</f>
        <v>24151228.752211988</v>
      </c>
    </row>
    <row r="4" spans="1:7" x14ac:dyDescent="0.25">
      <c r="A4" t="s">
        <v>225</v>
      </c>
      <c r="B4" s="5">
        <v>37669310.810000002</v>
      </c>
      <c r="C4" s="5">
        <v>117099327.04000001</v>
      </c>
      <c r="D4" s="5">
        <v>166964080.98000002</v>
      </c>
      <c r="E4" s="5">
        <v>227594201.61000001</v>
      </c>
      <c r="F4" s="5">
        <v>251873666.35000002</v>
      </c>
      <c r="G4" s="5">
        <v>255345318.63000003</v>
      </c>
    </row>
    <row r="5" spans="1:7" x14ac:dyDescent="0.25">
      <c r="A5" t="s">
        <v>226</v>
      </c>
      <c r="B5" s="5">
        <v>15905114.27</v>
      </c>
      <c r="C5" s="5">
        <v>76003821.640000001</v>
      </c>
      <c r="D5" s="5">
        <v>104365540.65000001</v>
      </c>
      <c r="E5" s="5">
        <v>130762337.67042302</v>
      </c>
      <c r="F5" s="5">
        <v>190896160.20778802</v>
      </c>
      <c r="G5" s="5">
        <v>215047388.96000001</v>
      </c>
    </row>
    <row r="6" spans="1:7" x14ac:dyDescent="0.25">
      <c r="B6" s="6"/>
      <c r="C6" s="6"/>
      <c r="D6" s="6"/>
      <c r="E6" s="6"/>
      <c r="F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scurve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planin</dc:creator>
  <cp:lastModifiedBy>Intag</cp:lastModifiedBy>
  <dcterms:created xsi:type="dcterms:W3CDTF">2015-06-05T18:17:20Z</dcterms:created>
  <dcterms:modified xsi:type="dcterms:W3CDTF">2023-04-29T04:28:36Z</dcterms:modified>
</cp:coreProperties>
</file>