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jadhav2\Downloads\"/>
    </mc:Choice>
  </mc:AlternateContent>
  <xr:revisionPtr revIDLastSave="0" documentId="13_ncr:1_{77A4FE6C-9C8E-407C-8E8B-A68177A51657}" xr6:coauthVersionLast="47" xr6:coauthVersionMax="47" xr10:uidLastSave="{00000000-0000-0000-0000-000000000000}"/>
  <bookViews>
    <workbookView xWindow="-110" yWindow="-110" windowWidth="19420" windowHeight="10300" tabRatio="658" activeTab="1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S20" i="9" l="1"/>
  <c r="P20" i="9"/>
  <c r="Q20" i="9"/>
  <c r="R20" i="9"/>
  <c r="Q17" i="9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<sst xmlns="http://schemas.openxmlformats.org/spreadsheetml/2006/main" count="59" uniqueCount="28">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</sst>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Q17" sqref="Q17"/>
    </sheetView>
  </sheetViews>
  <sheetFormatPr defaultColWidth="8.81640625" defaultRowHeight="14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0">
      <c r="H3" s="4"/>
      <c r="I3" s="5" t="s">
        <v>5</v>
      </c>
      <c r="J3" s="4"/>
    </row>
    <row r="14" spans="8:10">
      <c r="H14" s="22" t="s">
        <v>1</v>
      </c>
      <c r="I14" s="22"/>
    </row>
    <row r="25" spans="5:5">
      <c r="E25" s="1" t="s">
        <v>6</v>
      </c>
    </row>
    <row r="27" spans="5:5">
      <c r="E27" s="1" t="s">
        <v>27</v>
      </c>
    </row>
    <row r="29" spans="5:5" ht="14.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zoomScale="85" zoomScaleNormal="85" workbookViewId="0">
      <selection activeCell="H17" sqref="H17"/>
    </sheetView>
  </sheetViews>
  <sheetFormatPr defaultColWidth="8.90625" defaultRowHeight="14"/>
  <cols>
    <col min="1" max="1" width="2.90625" style="8" customWidth="1"/>
    <col min="2" max="2" width="15.1796875" style="8" bestFit="1" customWidth="1"/>
    <col min="3" max="3" width="10.453125" style="8" bestFit="1" customWidth="1"/>
    <col min="4" max="4" width="10.1796875" style="8" bestFit="1" customWidth="1"/>
    <col min="5" max="7" width="5.81640625" style="8" customWidth="1"/>
    <col min="8" max="8" width="3.36328125" style="9" bestFit="1" customWidth="1"/>
    <col min="9" max="12" width="8.90625" style="8"/>
    <col min="13" max="13" width="3.81640625" style="8" customWidth="1"/>
    <col min="14" max="14" width="3.36328125" style="8" bestFit="1" customWidth="1"/>
    <col min="15" max="16384" width="8.90625" style="8"/>
  </cols>
  <sheetData>
    <row r="1" spans="2:18">
      <c r="B1" s="7" t="s">
        <v>7</v>
      </c>
      <c r="C1" s="7" t="s">
        <v>8</v>
      </c>
      <c r="D1" s="7" t="s">
        <v>9</v>
      </c>
      <c r="E1" s="21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18</v>
      </c>
      <c r="D3" s="11" cm="1">
        <f t="array" ref="D3">_xlfn.SWITCH(C3,"North",1,"South",2,"East",3,"West",4)</f>
        <v>1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>
        <f>INDEX(P20:S20,MATCH(C3,P19:S19,0))</f>
        <v>6426.3498019873696</v>
      </c>
    </row>
    <row r="19" spans="2:19">
      <c r="B19" s="20"/>
      <c r="C19" s="20"/>
      <c r="D19" s="20"/>
      <c r="E19" s="20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0"/>
      <c r="C20" s="20"/>
      <c r="D20" s="20"/>
      <c r="E20" s="20"/>
      <c r="O20" s="18" t="str">
        <f>C2</f>
        <v>Q1</v>
      </c>
      <c r="P20" s="19">
        <f>IF($D$4=1,INDEX($I$3:$L$6,MATCH($O$20,$H$3:$H$6,0),MATCH(P$19,$I$2:$L$2,0)),IF($D$4=2,INDEX($O$3:$R$6,MATCH($O$20,$N$3:$N$6,0),MATCH(P$19,$O$2:$R$2,0)),IF($D$4=3,INDEX($I$10:$L$13,MATCH($O$20,$H$10:$H$13,0),MATCH(P$19,$I$9:$L$9,0)),INDEX($O$10:$R$13,MATCH($O$20,$N$10:$N$13,0),MATCH(P$19,$O$9:$R$9,0)))))</f>
        <v>6426.3498019873696</v>
      </c>
      <c r="Q20" s="19">
        <f>IF($D$4=1,INDEX($I$3:$L$6,MATCH($O$20,$H$3:$H$6,0),MATCH(Q$19,$I$2:$L$2,0)),IF($D$4=2,INDEX($O$3:$R$6,MATCH($O$20,$N$3:$N$6,0),MATCH(Q$19,$O$2:$R$2,0)),IF($D$4=3,INDEX($I$10:$L$13,MATCH($O$20,$H$10:$H$13,0),MATCH(Q$19,$I$9:$L$9,0)),INDEX($O$10:$R$13,MATCH($O$20,$N$10:$N$13,0),MATCH(Q$19,$O$9:$R$9,0)))))</f>
        <v>3115.9013861271615</v>
      </c>
      <c r="R20" s="19">
        <f>IF($D$4=1,INDEX($I$3:$L$6,MATCH($O$20,$H$3:$H$6,0),MATCH(R$19,$I$2:$L$2,0)),IF($D$4=2,INDEX($O$3:$R$6,MATCH($O$20,$N$3:$N$6,0),MATCH(R$19,$O$2:$R$2,0)),IF($D$4=3,INDEX($I$10:$L$13,MATCH($O$20,$H$10:$H$13,0),MATCH(R$19,$I$9:$L$9,0)),INDEX($O$10:$R$13,MATCH($O$20,$N$10:$N$13,0),MATCH(R$19,$O$9:$R$9,0)))))</f>
        <v>1606.5607891235522</v>
      </c>
      <c r="S20" s="19">
        <f>IF($D$4=1,INDEX($I$3:$L$6,MATCH($O$20,$H$3:$H$6,0),MATCH(S$19,$I$2:$L$2,0)),IF($D$4=2,INDEX($O$3:$R$6,MATCH($O$20,$N$3:$N$6,0),MATCH(S$19,$O$2:$R$2,0)),IF($D$4=3,INDEX($I$10:$L$13,MATCH($O$20,$H$10:$H$13,0),MATCH(S$19,$I$9:$L$9,0)),INDEX($O$10:$R$13,MATCH($O$20,$N$10:$N$13,0),MATCH(S$19,$O$9:$R$9,0)))))</f>
        <v>3882.9374755661302</v>
      </c>
    </row>
    <row r="21" spans="2:19">
      <c r="B21" s="20"/>
      <c r="C21" s="20"/>
      <c r="D21" s="20"/>
      <c r="E21" s="20"/>
    </row>
    <row r="22" spans="2:19">
      <c r="B22" s="20"/>
      <c r="C22" s="20"/>
      <c r="D22" s="20"/>
      <c r="E22" s="20"/>
    </row>
    <row r="23" spans="2:19">
      <c r="B23" s="20"/>
      <c r="C23" s="20"/>
      <c r="D23" s="20"/>
      <c r="E23" s="20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Shivprasad Jadhav</cp:lastModifiedBy>
  <dcterms:created xsi:type="dcterms:W3CDTF">2015-06-05T18:17:20Z</dcterms:created>
  <dcterms:modified xsi:type="dcterms:W3CDTF">2023-06-09T18:08:01Z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